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1340" windowHeight="8280"/>
  </bookViews>
  <sheets>
    <sheet name="Tab. 1." sheetId="9" r:id="rId1"/>
    <sheet name="Graf 1." sheetId="10" r:id="rId2"/>
    <sheet name="Tab.2" sheetId="15" r:id="rId3"/>
    <sheet name="Tab.3" sheetId="16" r:id="rId4"/>
    <sheet name="Graf 2" sheetId="12" r:id="rId5"/>
    <sheet name="Tab.4" sheetId="17" r:id="rId6"/>
    <sheet name="Tab. 5." sheetId="4" r:id="rId7"/>
    <sheet name="Metodologija" sheetId="13" r:id="rId8"/>
  </sheets>
  <definedNames>
    <definedName name="_xlnm.Print_Area" localSheetId="1">'Graf 1.'!$A$1:$J$14</definedName>
    <definedName name="_xlnm.Print_Area" localSheetId="6">'Tab. 5.'!$A$1:$N$15</definedName>
    <definedName name="_xlnm.Print_Area" localSheetId="2">Tab.2!$A:$J</definedName>
    <definedName name="_xlnm.Print_Area" localSheetId="3">Tab.3!$A:$J</definedName>
  </definedNames>
  <calcPr calcId="144525"/>
</workbook>
</file>

<file path=xl/calcChain.xml><?xml version="1.0" encoding="utf-8"?>
<calcChain xmlns="http://schemas.openxmlformats.org/spreadsheetml/2006/main">
  <c r="Q7" i="12" l="1"/>
  <c r="P7" i="12" s="1"/>
  <c r="R8" i="12"/>
  <c r="Q6" i="12" s="1"/>
  <c r="R13" i="12"/>
  <c r="Q11" i="12" s="1"/>
  <c r="P11" i="12" l="1"/>
  <c r="Q8" i="12"/>
  <c r="P6" i="12"/>
  <c r="Q12" i="12"/>
  <c r="P12" i="12" s="1"/>
  <c r="Q13" i="12" l="1"/>
  <c r="J10" i="9" l="1"/>
  <c r="I10" i="9"/>
  <c r="H10" i="9"/>
  <c r="G10" i="9"/>
  <c r="E10" i="9"/>
  <c r="D10" i="9"/>
  <c r="F8" i="9"/>
  <c r="C8" i="9"/>
  <c r="F7" i="9" l="1"/>
  <c r="F10" i="9" s="1"/>
  <c r="F6" i="9"/>
  <c r="C7" i="9"/>
  <c r="C10" i="9" s="1"/>
  <c r="C6" i="9"/>
  <c r="C4" i="9" l="1"/>
  <c r="F4" i="9"/>
  <c r="C5" i="9"/>
  <c r="F5" i="9"/>
</calcChain>
</file>

<file path=xl/sharedStrings.xml><?xml version="1.0" encoding="utf-8"?>
<sst xmlns="http://schemas.openxmlformats.org/spreadsheetml/2006/main" count="241" uniqueCount="122">
  <si>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</si>
  <si>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</si>
  <si>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</si>
  <si>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</si>
  <si>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</si>
  <si>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</si>
  <si>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</si>
  <si>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</si>
  <si>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</si>
  <si>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novogradnja</t>
  </si>
  <si>
    <t>-</t>
  </si>
  <si>
    <t>Stanovi u novim zgradama</t>
  </si>
  <si>
    <t>Obnavljanje ruševnih zgrada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</si>
  <si>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</si>
  <si>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</si>
  <si>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</si>
  <si>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</si>
  <si>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</si>
  <si>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</si>
  <si>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</si>
  <si>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</si>
  <si>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</si>
  <si>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</si>
  <si>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</si>
  <si>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8-sobni i višesobni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</si>
  <si>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</si>
  <si>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</si>
  <si>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</si>
  <si>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</si>
  <si>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</si>
  <si>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2012.</t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</si>
  <si>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</si>
  <si>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</si>
  <si>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</si>
  <si>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</si>
  <si>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</si>
  <si>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</si>
  <si>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</si>
  <si>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</si>
  <si>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</si>
  <si>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</si>
  <si>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</si>
  <si>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</si>
  <si>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</si>
  <si>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rekonstrukcija</t>
  </si>
  <si>
    <t>STRUKTURA IZDANIH GRAĐEVINSKIH DOZVOLA</t>
  </si>
  <si>
    <t>2017.</t>
  </si>
  <si>
    <t>PREMA VRSTI GRADNJE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</si>
  <si>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</si>
  <si>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</si>
  <si>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</si>
  <si>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</si>
  <si>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</si>
  <si>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</si>
  <si>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5. STANOVI U ZGRADAMA ZA KOJE SU IZDANE GRAĐEVINSKE DOZVOLE PREMA VRSTI ZGRADE, GRADNJE I BROJU SOBA,</t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</si>
  <si>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</si>
  <si>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</si>
  <si>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</si>
  <si>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</si>
  <si>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</si>
  <si>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</si>
  <si>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</si>
  <si>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</si>
  <si>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t>S 1 stanom</t>
  </si>
  <si>
    <t>S 2 stana</t>
  </si>
  <si>
    <t>S 3 stana i više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</si>
  <si>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</si>
  <si>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</si>
  <si>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</si>
  <si>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</si>
  <si>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</si>
  <si>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</si>
  <si>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</si>
  <si>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napravljene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</si>
  <si>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izgrađene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</si>
  <si>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</si>
  <si>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>Stambene zgrade</t>
    </r>
    <r>
      <rPr>
        <sz val="10"/>
        <rFont val="Calibri"/>
        <family val="2"/>
        <charset val="238"/>
      </rPr>
      <t xml:space="preserve"> 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</si>
  <si>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</si>
  <si>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 zbroj površina svih etaža u zgradi koje su obuhvaćene vanjskim zidovima.</t>
    </r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</si>
  <si>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</si>
  <si>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Volumen zgrade</t>
    </r>
    <r>
      <rPr>
        <sz val="10"/>
        <rFont val="Calibri"/>
        <family val="2"/>
        <charset val="238"/>
      </rPr>
      <t xml:space="preserve"> je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</si>
  <si>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su sve građevine koje nisu zgrade, npr. ceste, pruge, cjevovodi, mostovi, sportski tereni, brane itd.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</si>
  <si>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</si>
  <si>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</si>
  <si>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</si>
  <si>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</si>
  <si>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</si>
  <si>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t>tis.                   tisuća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</si>
  <si>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</si>
  <si>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</si>
  <si>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</si>
  <si>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</si>
  <si>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</si>
  <si>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</si>
  <si>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</si>
  <si>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</si>
  <si>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</si>
  <si>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</si>
  <si>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</si>
  <si>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</si>
  <si>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I.-VI.2016.</t>
  </si>
  <si>
    <t>NN                   Narodne novine</t>
  </si>
  <si>
    <t>Zgrade bolnice i klinike</t>
  </si>
  <si>
    <t>3. IZDANE GRAĐEVINSKE DOZVOLE I VRIJEDNOST RADOVA PREMA VRSTI GRADNJE U 2017.</t>
  </si>
  <si>
    <t>Volumen, 
m³</t>
  </si>
  <si>
    <r>
      <t xml:space="preserve">4. IZDANE GRAĐEVINSKE DOZVOLE ZA ZGRADE PREMA NAMJENI, VELIČINI I VRSTI GRADNJE
</t>
    </r>
    <r>
      <rPr>
        <sz val="11"/>
        <rFont val="Calibri"/>
        <family val="2"/>
        <charset val="238"/>
        <scheme val="minor"/>
      </rPr>
      <t xml:space="preserve">
</t>
    </r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</si>
  <si>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</si>
  <si>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</si>
  <si>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VII. - IX.</t>
  </si>
  <si>
    <t>I. - IX.</t>
  </si>
  <si>
    <t>srpanj - rujan</t>
  </si>
  <si>
    <t>siječanj - rujan</t>
  </si>
  <si>
    <t>VII. - IX. 2017.</t>
  </si>
  <si>
    <t>I. - IX. 2017.</t>
  </si>
  <si>
    <t xml:space="preserve">Natkrivena skladišta </t>
  </si>
  <si>
    <t>Poljoprivredne gospodarske zgrade</t>
  </si>
  <si>
    <t>Hoteli i slične zgrade</t>
  </si>
  <si>
    <t>I.-IX.2017.</t>
  </si>
  <si>
    <r>
      <t xml:space="preserve">    38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</si>
  <si>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1 595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</si>
  <si>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 76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</si>
  <si>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 </t>
    </r>
    <r>
      <rPr>
        <sz val="11"/>
        <rFont val="Calibri"/>
        <family val="2"/>
        <charset val="238"/>
        <scheme val="minor"/>
      </rPr>
      <t>4 869</t>
    </r>
    <r>
      <rPr>
        <vertAlign val="superscript"/>
        <sz val="11"/>
        <rFont val="Calibri"/>
        <family val="2"/>
        <charset val="238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</si>
</sst>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/>
    <xf numFmtId="0" fontId="10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0" fontId="8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1" xfId="0" applyFont="1" applyFill="1" applyBorder="1" applyAlignment="1">
      <alignment horizontal="right" indent="2"/>
    </xf>
    <xf numFmtId="0" fontId="1" fillId="0" borderId="2" xfId="0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right" indent="2"/>
    </xf>
    <xf numFmtId="0" fontId="1" fillId="0" borderId="2" xfId="0" applyFont="1" applyFill="1" applyBorder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right" indent="2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2" fillId="0" borderId="2" xfId="0" applyFont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 indent="1"/>
    </xf>
    <xf numFmtId="3" fontId="1" fillId="0" borderId="0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" fillId="0" borderId="0" xfId="0" quotePrefix="1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12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vertical="center" indent="1"/>
    </xf>
    <xf numFmtId="0" fontId="5" fillId="0" borderId="0" xfId="0" applyFont="1"/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5" fillId="0" borderId="0" xfId="0" applyFont="1"/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19" fillId="0" borderId="0" xfId="0" applyFont="1" applyAlignment="1">
      <alignment horizontal="justify" vertical="center"/>
    </xf>
    <xf numFmtId="0" fontId="13" fillId="0" borderId="13" xfId="0" applyFont="1" applyBorder="1" applyAlignment="1">
      <alignment horizontal="justify" vertical="center"/>
    </xf>
    <xf numFmtId="0" fontId="15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Fill="1" applyBorder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 indent="1"/>
    </xf>
    <xf numFmtId="3" fontId="1" fillId="0" borderId="2" xfId="0" quotePrefix="1" applyNumberFormat="1" applyFont="1" applyBorder="1" applyAlignment="1">
      <alignment horizontal="right" inden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3" fontId="2" fillId="0" borderId="18" xfId="0" applyNumberFormat="1" applyFont="1" applyFill="1" applyBorder="1" applyAlignment="1">
      <alignment horizontal="center"/>
    </xf>
    <xf numFmtId="3" fontId="1" fillId="0" borderId="18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25" fillId="0" borderId="0" xfId="0" applyFont="1" applyFill="1"/>
    <xf numFmtId="3" fontId="2" fillId="0" borderId="0" xfId="0" applyNumberFormat="1" applyFont="1" applyFill="1" applyAlignment="1">
      <alignment horizontal="right" vertical="center" indent="2"/>
    </xf>
    <xf numFmtId="3" fontId="1" fillId="0" borderId="2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 indent="1"/>
    </xf>
    <xf numFmtId="3" fontId="1" fillId="0" borderId="18" xfId="0" applyNumberFormat="1" applyFont="1" applyFill="1" applyBorder="1" applyAlignment="1">
      <alignment horizontal="left"/>
    </xf>
    <xf numFmtId="3" fontId="1" fillId="0" borderId="0" xfId="0" applyNumberFormat="1" applyFont="1" applyAlignment="1"/>
    <xf numFmtId="3" fontId="1" fillId="0" borderId="5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3" fontId="2" fillId="0" borderId="0" xfId="0" applyNumberFormat="1" applyFont="1" applyFill="1" applyAlignment="1">
      <alignment horizontal="right" vertical="center" indent="3"/>
    </xf>
    <xf numFmtId="3" fontId="1" fillId="0" borderId="0" xfId="0" applyNumberFormat="1" applyFont="1" applyFill="1" applyBorder="1" applyAlignment="1">
      <alignment horizontal="right" vertical="center" indent="3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0" fontId="1" fillId="0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 vertical="center" indent="1"/>
    </xf>
    <xf numFmtId="0" fontId="1" fillId="0" borderId="0" xfId="0" applyFont="1" applyFill="1" applyBorder="1" applyAlignment="1">
      <alignment horizontal="right" indent="4"/>
    </xf>
    <xf numFmtId="0" fontId="1" fillId="0" borderId="2" xfId="0" applyFont="1" applyFill="1" applyBorder="1" applyAlignment="1">
      <alignment horizontal="right" indent="4"/>
    </xf>
    <xf numFmtId="0" fontId="2" fillId="0" borderId="0" xfId="0" applyFont="1" applyFill="1" applyAlignment="1">
      <alignment horizontal="right" indent="4"/>
    </xf>
    <xf numFmtId="0" fontId="2" fillId="0" borderId="2" xfId="0" applyFont="1" applyFill="1" applyBorder="1" applyAlignment="1">
      <alignment horizontal="right" indent="4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6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STRUKTURA IZDANIH GRAĐEVINSKIH DOZVOLA</a:t>
            </a:r>
          </a:p>
          <a:p>
            <a:pPr>
              <a:defRPr sz="1000" b="0"/>
            </a:pPr>
            <a:r>
              <a:rPr lang="hr-HR" sz="1000" b="0"/>
              <a:t>PREMA</a:t>
            </a:r>
            <a:r>
              <a:rPr lang="hr-HR" sz="1000" b="0" baseline="0"/>
              <a:t> VRSTI GRAĐEVINA OD </a:t>
            </a:r>
            <a:r>
              <a:rPr lang="hr-HR" sz="1000" b="0"/>
              <a:t>2012. DO 2016.</a:t>
            </a:r>
          </a:p>
        </c:rich>
      </c:tx>
      <c:layout>
        <c:manualLayout>
          <c:xMode val="edge"/>
          <c:yMode val="edge"/>
          <c:x val="0.28402837188604019"/>
          <c:y val="1.23265977866488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73904040541645"/>
          <c:y val="0.20713017691175573"/>
          <c:w val="0.81769119690488512"/>
          <c:h val="0.59606201984761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'Graf 1.'!$N$4:$N$8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'Graf 1.'!$O$4:$O$8</c:f>
              <c:numCache>
                <c:formatCode>General</c:formatCode>
                <c:ptCount val="5"/>
                <c:pt idx="0">
                  <c:v>83.1</c:v>
                </c:pt>
                <c:pt idx="1">
                  <c:v>80.2</c:v>
                </c:pt>
                <c:pt idx="2" formatCode="0.0">
                  <c:v>84</c:v>
                </c:pt>
                <c:pt idx="3">
                  <c:v>71.400000000000006</c:v>
                </c:pt>
                <c:pt idx="4">
                  <c:v>72.7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49-4F14-A808-65D38793ADD5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'Graf 1.'!$N$4:$N$8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'Graf 1.'!$P$4:$P$8</c:f>
              <c:numCache>
                <c:formatCode>General</c:formatCode>
                <c:ptCount val="5"/>
                <c:pt idx="0">
                  <c:v>16.899999999999999</c:v>
                </c:pt>
                <c:pt idx="1">
                  <c:v>19.8</c:v>
                </c:pt>
                <c:pt idx="2" formatCode="0.0">
                  <c:v>16</c:v>
                </c:pt>
                <c:pt idx="3">
                  <c:v>28.6</c:v>
                </c:pt>
                <c:pt idx="4">
                  <c:v>27.3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49-4F14-A808-65D38793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34112"/>
        <c:axId val="105036032"/>
      </c:barChart>
      <c:catAx>
        <c:axId val="1050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0.8998472422781062"/>
              <c:y val="0.8215291957699739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05036032"/>
        <c:crosses val="autoZero"/>
        <c:auto val="1"/>
        <c:lblAlgn val="ctr"/>
        <c:lblOffset val="100"/>
        <c:noMultiLvlLbl val="0"/>
      </c:catAx>
      <c:valAx>
        <c:axId val="105036032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9.1010712268561361E-2"/>
              <c:y val="0.1237524116819570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05034112"/>
        <c:crosses val="autoZero"/>
        <c:crossBetween val="between"/>
        <c:majorUnit val="20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9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34005176688554067"/>
          <c:y val="0.92483221435001406"/>
          <c:w val="0.33444114468390412"/>
          <c:h val="5.553107409101353E-2"/>
        </c:manualLayout>
      </c:layout>
      <c:overlay val="0"/>
      <c:txPr>
        <a:bodyPr/>
        <a:lstStyle/>
        <a:p>
          <a:pPr>
            <a:defRPr sz="900">
              <a:latin typeface="+mn-lt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IX.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6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41812405099821748"/>
          <c:y val="6.6805830869028138E-2"/>
        </c:manualLayout>
      </c:layout>
      <c:overlay val="0"/>
    </c:title>
    <c:autoTitleDeleted val="0"/>
    <c:view3D>
      <c:rotX val="3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99517087923064"/>
          <c:y val="0.245386873181277"/>
          <c:w val="0.78401140802281599"/>
          <c:h val="0.63159596203027935"/>
        </c:manualLayout>
      </c:layout>
      <c:pie3DChart>
        <c:varyColors val="1"/>
        <c:ser>
          <c:idx val="0"/>
          <c:order val="0"/>
          <c:tx>
            <c:strRef>
              <c:f>'Graf 2'!$P$5</c:f>
              <c:strCache>
                <c:ptCount val="1"/>
                <c:pt idx="0">
                  <c:v>I.-VI.2016.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9D-4057-AE52-49FE42628ABE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B9D-4057-AE52-49FE42628ABE}"/>
              </c:ext>
            </c:extLst>
          </c:dPt>
          <c:dLbls>
            <c:dLbl>
              <c:idx val="0"/>
              <c:layout>
                <c:manualLayout>
                  <c:x val="3.0707311064564227E-2"/>
                  <c:y val="0.108400351037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D-4057-AE52-49FE42628ABE}"/>
                </c:ext>
              </c:extLst>
            </c:dLbl>
            <c:dLbl>
              <c:idx val="1"/>
              <c:layout>
                <c:manualLayout>
                  <c:x val="-1.8078003277054683E-2"/>
                  <c:y val="-1.3151192466546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D-4057-AE52-49FE42628A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2'!$O$6:$O$7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2'!$P$6:$P$7</c:f>
              <c:numCache>
                <c:formatCode>General</c:formatCode>
                <c:ptCount val="2"/>
                <c:pt idx="0">
                  <c:v>69.400000000000006</c:v>
                </c:pt>
                <c:pt idx="1">
                  <c:v>30.6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B9D-4057-AE52-49FE42628A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IX.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7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953596287703016"/>
          <c:y val="9.1582472158334594E-2"/>
        </c:manualLayout>
      </c:layout>
      <c:overlay val="0"/>
    </c:title>
    <c:autoTitleDeleted val="0"/>
    <c:view3D>
      <c:rotX val="3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844766793941931E-2"/>
          <c:y val="0.26736524990264854"/>
          <c:w val="0.76981858706176809"/>
          <c:h val="0.61842771686890596"/>
        </c:manualLayout>
      </c:layout>
      <c:pie3DChart>
        <c:varyColors val="1"/>
        <c:ser>
          <c:idx val="0"/>
          <c:order val="0"/>
          <c:tx>
            <c:strRef>
              <c:f>'Graf 2'!$P$10</c:f>
              <c:strCache>
                <c:ptCount val="1"/>
                <c:pt idx="0">
                  <c:v>I.-IX.2017.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22-4DD8-A2B9-950B9C4FE5EF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22-4DD8-A2B9-950B9C4FE5EF}"/>
              </c:ext>
            </c:extLst>
          </c:dPt>
          <c:dLbls>
            <c:dLbl>
              <c:idx val="0"/>
              <c:layout>
                <c:manualLayout>
                  <c:x val="5.7231245166279969E-3"/>
                  <c:y val="0.121931096385143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22-4DD8-A2B9-950B9C4FE5EF}"/>
                </c:ext>
              </c:extLst>
            </c:dLbl>
            <c:dLbl>
              <c:idx val="1"/>
              <c:layout>
                <c:manualLayout>
                  <c:x val="-1.4073844017757641E-2"/>
                  <c:y val="-2.71778091300810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2-4DD8-A2B9-950B9C4FE5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2'!$O$11:$O$12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2'!$P$11:$P$12</c:f>
              <c:numCache>
                <c:formatCode>General</c:formatCode>
                <c:ptCount val="2"/>
                <c:pt idx="0">
                  <c:v>66.400000000000006</c:v>
                </c:pt>
                <c:pt idx="1">
                  <c:v>33.6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22-4DD8-A2B9-950B9C4FE5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71436</xdr:rowOff>
    </xdr:from>
    <xdr:to>
      <xdr:col>9</xdr:col>
      <xdr:colOff>171450</xdr:colOff>
      <xdr:row>15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4</xdr:row>
      <xdr:rowOff>23812</xdr:rowOff>
    </xdr:from>
    <xdr:to>
      <xdr:col>6</xdr:col>
      <xdr:colOff>542924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3</xdr:row>
      <xdr:rowOff>4762</xdr:rowOff>
    </xdr:from>
    <xdr:to>
      <xdr:col>13</xdr:col>
      <xdr:colOff>171450</xdr:colOff>
      <xdr:row>17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tabSelected="1" workbookViewId="0">
      <selection activeCell="Q13" sqref="Q13"/>
    </sheetView>
  </sheetViews>
  <sheetFormatPr defaultColWidth="9.140625" defaultRowHeight="15" x14ac:dyDescent="0.25"/>
  <cols>
    <col min="1" max="1" width="3.42578125" style="17" customWidth="1"/>
    <col min="2" max="2" width="11.5703125" style="17" customWidth="1"/>
    <col min="3" max="4" width="8.7109375" style="17" customWidth="1"/>
    <col min="5" max="5" width="10.7109375" style="17" customWidth="1"/>
    <col min="6" max="8" width="11.28515625" style="17" customWidth="1"/>
    <col min="9" max="9" width="8.7109375" style="17" customWidth="1"/>
    <col min="10" max="10" width="11.7109375" style="17" customWidth="1"/>
    <col min="11" max="16384" width="9.140625" style="17"/>
  </cols>
  <sheetData>
    <row r="1" spans="1:12" ht="27.75" customHeight="1" thickBot="1" x14ac:dyDescent="0.3">
      <c r="A1" s="142" t="s">
        <v>55</v>
      </c>
      <c r="B1" s="142"/>
      <c r="C1" s="142"/>
      <c r="D1" s="142"/>
      <c r="E1" s="142"/>
      <c r="F1" s="142"/>
      <c r="G1" s="142"/>
      <c r="H1" s="142"/>
      <c r="I1" s="142"/>
      <c r="J1" s="142"/>
      <c r="L1" s="119"/>
    </row>
    <row r="2" spans="1:12" ht="33" customHeight="1" x14ac:dyDescent="0.25">
      <c r="C2" s="149" t="s">
        <v>35</v>
      </c>
      <c r="D2" s="150"/>
      <c r="E2" s="151"/>
      <c r="F2" s="149" t="s">
        <v>60</v>
      </c>
      <c r="G2" s="150"/>
      <c r="H2" s="151"/>
      <c r="I2" s="152" t="s">
        <v>4</v>
      </c>
      <c r="J2" s="153"/>
    </row>
    <row r="3" spans="1:12" ht="34.5" customHeight="1" x14ac:dyDescent="0.25">
      <c r="A3" s="29"/>
      <c r="B3" s="29"/>
      <c r="C3" s="30" t="s">
        <v>56</v>
      </c>
      <c r="D3" s="30" t="s">
        <v>0</v>
      </c>
      <c r="E3" s="30" t="s">
        <v>1</v>
      </c>
      <c r="F3" s="31" t="s">
        <v>56</v>
      </c>
      <c r="G3" s="31" t="s">
        <v>0</v>
      </c>
      <c r="H3" s="30" t="s">
        <v>1</v>
      </c>
      <c r="I3" s="31" t="s">
        <v>2</v>
      </c>
      <c r="J3" s="30" t="s">
        <v>29</v>
      </c>
    </row>
    <row r="4" spans="1:12" ht="30" customHeight="1" x14ac:dyDescent="0.25">
      <c r="A4" s="147" t="s">
        <v>30</v>
      </c>
      <c r="B4" s="148"/>
      <c r="C4" s="38">
        <f>SUM(D4,E4)</f>
        <v>496</v>
      </c>
      <c r="D4" s="39">
        <v>412</v>
      </c>
      <c r="E4" s="44">
        <v>84</v>
      </c>
      <c r="F4" s="38">
        <f>SUM(G4,H4)</f>
        <v>1854257</v>
      </c>
      <c r="G4" s="38">
        <v>1532530</v>
      </c>
      <c r="H4" s="40">
        <v>321727</v>
      </c>
      <c r="I4" s="38">
        <v>1605</v>
      </c>
      <c r="J4" s="38">
        <v>120549</v>
      </c>
    </row>
    <row r="5" spans="1:12" ht="15" customHeight="1" x14ac:dyDescent="0.25">
      <c r="A5" s="147" t="s">
        <v>33</v>
      </c>
      <c r="B5" s="148"/>
      <c r="C5" s="38">
        <f>SUM(D5,E5)</f>
        <v>424</v>
      </c>
      <c r="D5" s="39">
        <v>340</v>
      </c>
      <c r="E5" s="45">
        <v>84</v>
      </c>
      <c r="F5" s="38">
        <f>SUM(G5,H5)</f>
        <v>1745233</v>
      </c>
      <c r="G5" s="38">
        <v>1457075</v>
      </c>
      <c r="H5" s="41">
        <v>288158</v>
      </c>
      <c r="I5" s="38">
        <v>1163</v>
      </c>
      <c r="J5" s="38">
        <v>83984</v>
      </c>
    </row>
    <row r="6" spans="1:12" ht="15" customHeight="1" x14ac:dyDescent="0.25">
      <c r="A6" s="147" t="s">
        <v>34</v>
      </c>
      <c r="B6" s="148"/>
      <c r="C6" s="38">
        <f>SUM(D6,E6)</f>
        <v>458</v>
      </c>
      <c r="D6" s="39">
        <v>385</v>
      </c>
      <c r="E6" s="45">
        <v>73</v>
      </c>
      <c r="F6" s="42">
        <f>SUM(G6,H6)</f>
        <v>2070815</v>
      </c>
      <c r="G6" s="42">
        <v>1765876</v>
      </c>
      <c r="H6" s="41">
        <v>304939</v>
      </c>
      <c r="I6" s="38">
        <v>1292</v>
      </c>
      <c r="J6" s="38">
        <v>103421</v>
      </c>
    </row>
    <row r="7" spans="1:12" ht="15" customHeight="1" x14ac:dyDescent="0.25">
      <c r="A7" s="147" t="s">
        <v>36</v>
      </c>
      <c r="B7" s="148"/>
      <c r="C7" s="38">
        <f>SUM(D7,E7)</f>
        <v>556</v>
      </c>
      <c r="D7" s="39">
        <v>397</v>
      </c>
      <c r="E7" s="45">
        <v>159</v>
      </c>
      <c r="F7" s="42">
        <f>SUM(G7,H7)</f>
        <v>1718076</v>
      </c>
      <c r="G7" s="42">
        <v>1304364</v>
      </c>
      <c r="H7" s="41">
        <v>413712</v>
      </c>
      <c r="I7" s="38">
        <v>995</v>
      </c>
      <c r="J7" s="38">
        <v>82517</v>
      </c>
    </row>
    <row r="8" spans="1:12" ht="15" customHeight="1" x14ac:dyDescent="0.25">
      <c r="A8" s="147" t="s">
        <v>43</v>
      </c>
      <c r="B8" s="148"/>
      <c r="C8" s="38">
        <f>SUM(D8,E8)</f>
        <v>667</v>
      </c>
      <c r="D8" s="39">
        <v>485</v>
      </c>
      <c r="E8" s="45">
        <v>182</v>
      </c>
      <c r="F8" s="42">
        <f>SUM(G8,H8)</f>
        <v>2965810</v>
      </c>
      <c r="G8" s="42">
        <v>2488414</v>
      </c>
      <c r="H8" s="41">
        <v>477396</v>
      </c>
      <c r="I8" s="38">
        <v>2016</v>
      </c>
      <c r="J8" s="38">
        <v>154915</v>
      </c>
    </row>
    <row r="9" spans="1:12" ht="21.75" customHeight="1" x14ac:dyDescent="0.25">
      <c r="A9" s="32" t="s">
        <v>32</v>
      </c>
      <c r="B9" s="33"/>
      <c r="C9" s="43"/>
      <c r="D9" s="43"/>
      <c r="E9" s="46"/>
      <c r="F9" s="42"/>
      <c r="G9" s="42"/>
      <c r="H9" s="42"/>
      <c r="I9" s="42"/>
      <c r="J9" s="42"/>
    </row>
    <row r="10" spans="1:12" x14ac:dyDescent="0.25">
      <c r="A10" s="143" t="s">
        <v>43</v>
      </c>
      <c r="B10" s="144"/>
      <c r="C10" s="140">
        <f t="shared" ref="C10:J10" si="0">ROUND(C8/C7*100,1)</f>
        <v>120</v>
      </c>
      <c r="D10" s="140">
        <f t="shared" si="0"/>
        <v>122.2</v>
      </c>
      <c r="E10" s="141">
        <f t="shared" si="0"/>
        <v>114.5</v>
      </c>
      <c r="F10" s="140">
        <f t="shared" si="0"/>
        <v>172.6</v>
      </c>
      <c r="G10" s="140">
        <f t="shared" si="0"/>
        <v>190.8</v>
      </c>
      <c r="H10" s="154">
        <f t="shared" si="0"/>
        <v>115.4</v>
      </c>
      <c r="I10" s="140">
        <f t="shared" si="0"/>
        <v>202.6</v>
      </c>
      <c r="J10" s="140">
        <f t="shared" si="0"/>
        <v>187.7</v>
      </c>
    </row>
    <row r="11" spans="1:12" x14ac:dyDescent="0.25">
      <c r="A11" s="145" t="s">
        <v>36</v>
      </c>
      <c r="B11" s="146"/>
      <c r="C11" s="140"/>
      <c r="D11" s="140"/>
      <c r="E11" s="141"/>
      <c r="F11" s="140"/>
      <c r="G11" s="140"/>
      <c r="H11" s="154"/>
      <c r="I11" s="140"/>
      <c r="J11" s="140"/>
    </row>
  </sheetData>
  <mergeCells count="19">
    <mergeCell ref="A1:J1"/>
    <mergeCell ref="A10:B10"/>
    <mergeCell ref="A11:B11"/>
    <mergeCell ref="A4:B4"/>
    <mergeCell ref="A6:B6"/>
    <mergeCell ref="A5:B5"/>
    <mergeCell ref="A7:B7"/>
    <mergeCell ref="A8:B8"/>
    <mergeCell ref="C2:E2"/>
    <mergeCell ref="F2:H2"/>
    <mergeCell ref="I2:J2"/>
    <mergeCell ref="H10:H11"/>
    <mergeCell ref="I10:I11"/>
    <mergeCell ref="J10:J11"/>
    <mergeCell ref="C10:C11"/>
    <mergeCell ref="D10:D11"/>
    <mergeCell ref="E10:E11"/>
    <mergeCell ref="F10:F11"/>
    <mergeCell ref="G10:G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showGridLines="0" workbookViewId="0">
      <selection activeCell="Q19" sqref="Q19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6384" width="9.140625" style="1"/>
  </cols>
  <sheetData>
    <row r="1" spans="1:16" ht="33" customHeight="1" x14ac:dyDescent="0.25">
      <c r="A1" s="28"/>
      <c r="M1" s="119"/>
    </row>
    <row r="2" spans="1:16" ht="18.75" customHeight="1" x14ac:dyDescent="0.25">
      <c r="A2" s="6"/>
    </row>
    <row r="3" spans="1:16" ht="14.45" customHeight="1" x14ac:dyDescent="0.25">
      <c r="O3" s="24" t="s">
        <v>0</v>
      </c>
      <c r="P3" s="24" t="s">
        <v>1</v>
      </c>
    </row>
    <row r="4" spans="1:16" ht="14.45" customHeight="1" x14ac:dyDescent="0.25">
      <c r="N4" s="12" t="s">
        <v>30</v>
      </c>
      <c r="O4" s="71">
        <v>83.1</v>
      </c>
      <c r="P4" s="71">
        <v>16.899999999999999</v>
      </c>
    </row>
    <row r="5" spans="1:16" x14ac:dyDescent="0.25">
      <c r="N5" s="1" t="s">
        <v>33</v>
      </c>
      <c r="O5" s="71">
        <v>80.2</v>
      </c>
      <c r="P5" s="71">
        <v>19.8</v>
      </c>
    </row>
    <row r="6" spans="1:16" ht="18.75" customHeight="1" x14ac:dyDescent="0.25">
      <c r="N6" s="1" t="s">
        <v>34</v>
      </c>
      <c r="O6" s="72">
        <v>84</v>
      </c>
      <c r="P6" s="72">
        <v>16</v>
      </c>
    </row>
    <row r="7" spans="1:16" ht="14.45" customHeight="1" x14ac:dyDescent="0.25">
      <c r="N7" s="6" t="s">
        <v>36</v>
      </c>
      <c r="O7" s="71">
        <v>71.400000000000006</v>
      </c>
      <c r="P7" s="71">
        <v>28.6</v>
      </c>
    </row>
    <row r="8" spans="1:16" x14ac:dyDescent="0.25">
      <c r="N8" s="1" t="s">
        <v>43</v>
      </c>
      <c r="O8" s="71">
        <v>72.7</v>
      </c>
      <c r="P8" s="71">
        <v>27.3</v>
      </c>
    </row>
    <row r="9" spans="1:16" ht="18.75" customHeight="1" x14ac:dyDescent="0.25"/>
    <row r="10" spans="1:16" ht="14.45" customHeight="1" x14ac:dyDescent="0.25"/>
  </sheetData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activeCell="P14" sqref="P14"/>
    </sheetView>
  </sheetViews>
  <sheetFormatPr defaultColWidth="9.140625" defaultRowHeight="15" x14ac:dyDescent="0.25"/>
  <cols>
    <col min="1" max="1" width="7.140625" style="17" customWidth="1"/>
    <col min="2" max="2" width="13" style="17" customWidth="1"/>
    <col min="3" max="3" width="7.7109375" style="17" customWidth="1"/>
    <col min="4" max="4" width="9.5703125" style="17" customWidth="1"/>
    <col min="5" max="5" width="12" style="17" customWidth="1"/>
    <col min="6" max="6" width="9.5703125" style="17" customWidth="1"/>
    <col min="7" max="7" width="7.42578125" style="17" customWidth="1"/>
    <col min="8" max="8" width="9.85546875" style="17" customWidth="1"/>
    <col min="9" max="9" width="12.28515625" style="17" customWidth="1"/>
    <col min="10" max="10" width="10.28515625" style="17" customWidth="1"/>
    <col min="11" max="16384" width="9.140625" style="17"/>
  </cols>
  <sheetData>
    <row r="1" spans="1:11" ht="27.75" customHeight="1" thickBot="1" x14ac:dyDescent="0.3">
      <c r="A1" s="142" t="s">
        <v>57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1" ht="20.25" customHeight="1" x14ac:dyDescent="0.25">
      <c r="C2" s="159" t="s">
        <v>8</v>
      </c>
      <c r="D2" s="160"/>
      <c r="E2" s="160"/>
      <c r="F2" s="161"/>
      <c r="G2" s="162" t="s">
        <v>7</v>
      </c>
      <c r="H2" s="163"/>
      <c r="I2" s="163"/>
      <c r="J2" s="163"/>
    </row>
    <row r="3" spans="1:11" ht="34.5" customHeight="1" x14ac:dyDescent="0.25">
      <c r="A3" s="29"/>
      <c r="B3" s="29"/>
      <c r="C3" s="98" t="s">
        <v>56</v>
      </c>
      <c r="D3" s="98" t="s">
        <v>58</v>
      </c>
      <c r="E3" s="98" t="s">
        <v>59</v>
      </c>
      <c r="F3" s="55" t="s">
        <v>1</v>
      </c>
      <c r="G3" s="98" t="s">
        <v>56</v>
      </c>
      <c r="H3" s="98" t="s">
        <v>58</v>
      </c>
      <c r="I3" s="98" t="s">
        <v>59</v>
      </c>
      <c r="J3" s="98" t="s">
        <v>1</v>
      </c>
    </row>
    <row r="4" spans="1:11" ht="30" customHeight="1" x14ac:dyDescent="0.25">
      <c r="A4" s="147" t="s">
        <v>30</v>
      </c>
      <c r="B4" s="148"/>
      <c r="C4" s="38">
        <v>212</v>
      </c>
      <c r="D4" s="49">
        <v>78</v>
      </c>
      <c r="E4" s="51">
        <v>50</v>
      </c>
      <c r="F4" s="45">
        <v>84</v>
      </c>
      <c r="G4" s="42">
        <v>284</v>
      </c>
      <c r="H4" s="50">
        <v>270</v>
      </c>
      <c r="I4" s="52">
        <v>14</v>
      </c>
      <c r="J4" s="135" t="s">
        <v>10</v>
      </c>
    </row>
    <row r="5" spans="1:11" ht="15" customHeight="1" x14ac:dyDescent="0.25">
      <c r="A5" s="147" t="s">
        <v>33</v>
      </c>
      <c r="B5" s="148"/>
      <c r="C5" s="38">
        <v>184</v>
      </c>
      <c r="D5" s="49">
        <v>38</v>
      </c>
      <c r="E5" s="51">
        <v>62</v>
      </c>
      <c r="F5" s="45">
        <v>84</v>
      </c>
      <c r="G5" s="42">
        <v>240</v>
      </c>
      <c r="H5" s="50">
        <v>223</v>
      </c>
      <c r="I5" s="52">
        <v>17</v>
      </c>
      <c r="J5" s="135" t="s">
        <v>10</v>
      </c>
    </row>
    <row r="6" spans="1:11" ht="15" customHeight="1" x14ac:dyDescent="0.25">
      <c r="A6" s="147" t="s">
        <v>34</v>
      </c>
      <c r="B6" s="148"/>
      <c r="C6" s="38">
        <v>224</v>
      </c>
      <c r="D6" s="49">
        <v>61</v>
      </c>
      <c r="E6" s="51">
        <v>90</v>
      </c>
      <c r="F6" s="45">
        <v>73</v>
      </c>
      <c r="G6" s="42">
        <v>234</v>
      </c>
      <c r="H6" s="50">
        <v>215</v>
      </c>
      <c r="I6" s="52">
        <v>19</v>
      </c>
      <c r="J6" s="135" t="s">
        <v>10</v>
      </c>
    </row>
    <row r="7" spans="1:11" ht="15" customHeight="1" x14ac:dyDescent="0.25">
      <c r="A7" s="147" t="s">
        <v>36</v>
      </c>
      <c r="B7" s="148"/>
      <c r="C7" s="38">
        <v>264</v>
      </c>
      <c r="D7" s="49">
        <v>53</v>
      </c>
      <c r="E7" s="51">
        <v>57</v>
      </c>
      <c r="F7" s="45">
        <v>154</v>
      </c>
      <c r="G7" s="42">
        <v>292</v>
      </c>
      <c r="H7" s="50">
        <v>274</v>
      </c>
      <c r="I7" s="52">
        <v>13</v>
      </c>
      <c r="J7" s="135">
        <v>5</v>
      </c>
    </row>
    <row r="8" spans="1:11" ht="15" customHeight="1" x14ac:dyDescent="0.25">
      <c r="A8" s="147" t="s">
        <v>43</v>
      </c>
      <c r="B8" s="148"/>
      <c r="C8" s="38">
        <v>355</v>
      </c>
      <c r="D8" s="49">
        <v>80</v>
      </c>
      <c r="E8" s="51">
        <v>95</v>
      </c>
      <c r="F8" s="45">
        <v>180</v>
      </c>
      <c r="G8" s="42">
        <v>312</v>
      </c>
      <c r="H8" s="50">
        <v>292</v>
      </c>
      <c r="I8" s="52">
        <v>18</v>
      </c>
      <c r="J8" s="135">
        <v>2</v>
      </c>
    </row>
    <row r="9" spans="1:11" ht="21.75" customHeight="1" x14ac:dyDescent="0.25">
      <c r="A9" s="33" t="s">
        <v>46</v>
      </c>
      <c r="B9" s="33"/>
      <c r="C9" s="42"/>
      <c r="D9" s="50"/>
      <c r="E9" s="52"/>
      <c r="F9" s="50"/>
      <c r="G9" s="42"/>
      <c r="H9" s="50"/>
      <c r="I9" s="52"/>
      <c r="J9" s="134"/>
      <c r="K9" s="34"/>
    </row>
    <row r="10" spans="1:11" x14ac:dyDescent="0.25">
      <c r="A10" s="155" t="s">
        <v>108</v>
      </c>
      <c r="B10" s="156"/>
      <c r="C10" s="95">
        <v>110</v>
      </c>
      <c r="D10" s="50">
        <v>24</v>
      </c>
      <c r="E10" s="137">
        <v>20</v>
      </c>
      <c r="F10" s="97">
        <v>66</v>
      </c>
      <c r="G10" s="95">
        <v>89</v>
      </c>
      <c r="H10" s="50">
        <v>84</v>
      </c>
      <c r="I10" s="52">
        <v>5</v>
      </c>
      <c r="J10" s="135" t="s">
        <v>10</v>
      </c>
      <c r="K10" s="34"/>
    </row>
    <row r="11" spans="1:11" x14ac:dyDescent="0.25">
      <c r="A11" s="157" t="s">
        <v>109</v>
      </c>
      <c r="B11" s="158"/>
      <c r="C11" s="88">
        <v>334</v>
      </c>
      <c r="D11" s="120">
        <v>82</v>
      </c>
      <c r="E11" s="136">
        <v>75</v>
      </c>
      <c r="F11" s="120">
        <v>177</v>
      </c>
      <c r="G11" s="88">
        <v>253</v>
      </c>
      <c r="H11" s="120">
        <v>236</v>
      </c>
      <c r="I11" s="136">
        <v>16</v>
      </c>
      <c r="J11" s="120">
        <v>1</v>
      </c>
    </row>
    <row r="12" spans="1:11" x14ac:dyDescent="0.25">
      <c r="A12" s="85"/>
      <c r="B12" s="87"/>
      <c r="C12" s="94"/>
      <c r="D12" s="89"/>
      <c r="E12" s="90"/>
      <c r="F12" s="91"/>
      <c r="G12" s="94"/>
      <c r="H12" s="92"/>
      <c r="I12" s="85"/>
      <c r="J12" s="90"/>
    </row>
    <row r="13" spans="1:11" x14ac:dyDescent="0.25">
      <c r="J13" s="132"/>
    </row>
    <row r="14" spans="1:11" x14ac:dyDescent="0.25">
      <c r="J14" s="133"/>
    </row>
  </sheetData>
  <mergeCells count="10">
    <mergeCell ref="A7:B7"/>
    <mergeCell ref="A8:B8"/>
    <mergeCell ref="A10:B10"/>
    <mergeCell ref="A11:B11"/>
    <mergeCell ref="A1:J1"/>
    <mergeCell ref="C2:F2"/>
    <mergeCell ref="G2:J2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>
      <selection activeCell="Q11" sqref="Q11"/>
    </sheetView>
  </sheetViews>
  <sheetFormatPr defaultColWidth="9.140625" defaultRowHeight="15" x14ac:dyDescent="0.25"/>
  <cols>
    <col min="1" max="1" width="1.5703125" style="17" customWidth="1"/>
    <col min="2" max="2" width="19.42578125" style="17" customWidth="1"/>
    <col min="3" max="4" width="8.7109375" style="17" customWidth="1"/>
    <col min="5" max="5" width="10.7109375" style="17" customWidth="1"/>
    <col min="6" max="8" width="11.28515625" style="17" customWidth="1"/>
    <col min="9" max="9" width="8.5703125" style="17" bestFit="1" customWidth="1"/>
    <col min="10" max="10" width="11.7109375" style="17" customWidth="1"/>
    <col min="11" max="16384" width="9.140625" style="17"/>
  </cols>
  <sheetData>
    <row r="1" spans="1:10" ht="27.75" customHeight="1" thickBot="1" x14ac:dyDescent="0.3">
      <c r="A1" s="165" t="s">
        <v>103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33" customHeight="1" x14ac:dyDescent="0.25">
      <c r="A2" s="166" t="s">
        <v>31</v>
      </c>
      <c r="B2" s="166"/>
      <c r="C2" s="159" t="s">
        <v>35</v>
      </c>
      <c r="D2" s="160"/>
      <c r="E2" s="161"/>
      <c r="F2" s="159" t="s">
        <v>60</v>
      </c>
      <c r="G2" s="160"/>
      <c r="H2" s="161"/>
      <c r="I2" s="162" t="s">
        <v>4</v>
      </c>
      <c r="J2" s="163"/>
    </row>
    <row r="3" spans="1:10" ht="34.5" customHeight="1" x14ac:dyDescent="0.25">
      <c r="A3" s="153"/>
      <c r="B3" s="153"/>
      <c r="C3" s="98" t="s">
        <v>56</v>
      </c>
      <c r="D3" s="98" t="s">
        <v>0</v>
      </c>
      <c r="E3" s="98" t="s">
        <v>1</v>
      </c>
      <c r="F3" s="37" t="s">
        <v>56</v>
      </c>
      <c r="G3" s="37" t="s">
        <v>0</v>
      </c>
      <c r="H3" s="98" t="s">
        <v>1</v>
      </c>
      <c r="I3" s="105" t="s">
        <v>2</v>
      </c>
      <c r="J3" s="106" t="s">
        <v>29</v>
      </c>
    </row>
    <row r="4" spans="1:10" ht="34.5" customHeight="1" x14ac:dyDescent="0.25">
      <c r="A4" s="96"/>
      <c r="B4" s="96"/>
      <c r="C4" s="164" t="s">
        <v>110</v>
      </c>
      <c r="D4" s="164"/>
      <c r="E4" s="164"/>
      <c r="F4" s="164"/>
      <c r="G4" s="164"/>
      <c r="H4" s="164"/>
      <c r="I4" s="164"/>
      <c r="J4" s="164"/>
    </row>
    <row r="5" spans="1:10" ht="22.5" customHeight="1" x14ac:dyDescent="0.25">
      <c r="A5" s="101" t="s">
        <v>3</v>
      </c>
      <c r="B5" s="102"/>
      <c r="C5" s="88">
        <v>199</v>
      </c>
      <c r="D5" s="94">
        <v>133</v>
      </c>
      <c r="E5" s="104">
        <v>66</v>
      </c>
      <c r="F5" s="88">
        <v>783668</v>
      </c>
      <c r="G5" s="94">
        <v>561345</v>
      </c>
      <c r="H5" s="103">
        <v>222323</v>
      </c>
      <c r="I5" s="104">
        <v>331</v>
      </c>
      <c r="J5" s="104">
        <v>27604</v>
      </c>
    </row>
    <row r="6" spans="1:10" ht="19.5" customHeight="1" x14ac:dyDescent="0.25">
      <c r="A6" s="19"/>
      <c r="B6" s="47" t="s">
        <v>61</v>
      </c>
      <c r="C6" s="95">
        <v>135</v>
      </c>
      <c r="D6" s="42">
        <v>81</v>
      </c>
      <c r="E6" s="121">
        <v>54</v>
      </c>
      <c r="F6" s="95">
        <v>330665</v>
      </c>
      <c r="G6" s="42">
        <v>303095</v>
      </c>
      <c r="H6" s="41">
        <v>27570</v>
      </c>
      <c r="I6" s="97">
        <v>293</v>
      </c>
      <c r="J6" s="97">
        <v>26009</v>
      </c>
    </row>
    <row r="7" spans="1:10" ht="17.25" x14ac:dyDescent="0.25">
      <c r="A7" s="19"/>
      <c r="B7" s="47" t="s">
        <v>62</v>
      </c>
      <c r="C7" s="95">
        <v>64</v>
      </c>
      <c r="D7" s="42">
        <v>52</v>
      </c>
      <c r="E7" s="121">
        <v>12</v>
      </c>
      <c r="F7" s="95">
        <v>453003</v>
      </c>
      <c r="G7" s="42">
        <v>258250</v>
      </c>
      <c r="H7" s="41">
        <v>194753</v>
      </c>
      <c r="I7" s="122" t="s">
        <v>118</v>
      </c>
      <c r="J7" s="42" t="s">
        <v>119</v>
      </c>
    </row>
    <row r="8" spans="1:10" ht="34.5" customHeight="1" x14ac:dyDescent="0.25">
      <c r="A8" s="96"/>
      <c r="B8" s="96"/>
      <c r="C8" s="164" t="s">
        <v>111</v>
      </c>
      <c r="D8" s="164"/>
      <c r="E8" s="164"/>
      <c r="F8" s="164"/>
      <c r="G8" s="164"/>
      <c r="H8" s="164"/>
      <c r="I8" s="164"/>
      <c r="J8" s="164"/>
    </row>
    <row r="9" spans="1:10" ht="22.5" customHeight="1" x14ac:dyDescent="0.25">
      <c r="A9" s="101" t="s">
        <v>3</v>
      </c>
      <c r="B9" s="101"/>
      <c r="C9" s="88">
        <v>587</v>
      </c>
      <c r="D9" s="94">
        <v>409</v>
      </c>
      <c r="E9" s="94">
        <v>178</v>
      </c>
      <c r="F9" s="88">
        <v>2604280</v>
      </c>
      <c r="G9" s="94">
        <v>2176222</v>
      </c>
      <c r="H9" s="103">
        <v>428058</v>
      </c>
      <c r="I9" s="116">
        <v>1846</v>
      </c>
      <c r="J9" s="104">
        <v>140005</v>
      </c>
    </row>
    <row r="10" spans="1:10" ht="19.5" customHeight="1" x14ac:dyDescent="0.25">
      <c r="A10" s="19"/>
      <c r="B10" s="19" t="s">
        <v>61</v>
      </c>
      <c r="C10" s="95">
        <v>390</v>
      </c>
      <c r="D10" s="42">
        <v>242</v>
      </c>
      <c r="E10" s="42">
        <v>148</v>
      </c>
      <c r="F10" s="95">
        <v>1410158</v>
      </c>
      <c r="G10" s="42">
        <v>1298298</v>
      </c>
      <c r="H10" s="42">
        <v>111860</v>
      </c>
      <c r="I10" s="117">
        <v>1770</v>
      </c>
      <c r="J10" s="97">
        <v>135136</v>
      </c>
    </row>
    <row r="11" spans="1:10" ht="17.25" x14ac:dyDescent="0.25">
      <c r="A11" s="19"/>
      <c r="B11" s="19" t="s">
        <v>62</v>
      </c>
      <c r="C11" s="95">
        <v>197</v>
      </c>
      <c r="D11" s="42">
        <v>167</v>
      </c>
      <c r="E11" s="42">
        <v>30</v>
      </c>
      <c r="F11" s="95">
        <v>1194122</v>
      </c>
      <c r="G11" s="42">
        <v>877924</v>
      </c>
      <c r="H11" s="42">
        <v>316198</v>
      </c>
      <c r="I11" s="123" t="s">
        <v>120</v>
      </c>
      <c r="J11" s="129" t="s">
        <v>121</v>
      </c>
    </row>
    <row r="12" spans="1:10" ht="6.75" customHeight="1" x14ac:dyDescent="0.25">
      <c r="I12" s="93"/>
    </row>
    <row r="13" spans="1:10" x14ac:dyDescent="0.25">
      <c r="A13" s="48" t="s">
        <v>51</v>
      </c>
      <c r="B13" s="35"/>
      <c r="C13" s="35"/>
      <c r="D13" s="35"/>
      <c r="E13" s="35"/>
      <c r="F13" s="35"/>
      <c r="G13" s="35"/>
      <c r="H13" s="35"/>
    </row>
    <row r="14" spans="1:10" x14ac:dyDescent="0.25">
      <c r="I14" s="132"/>
      <c r="J14" s="132"/>
    </row>
    <row r="15" spans="1:10" x14ac:dyDescent="0.25">
      <c r="C15" s="36"/>
      <c r="D15" s="36"/>
      <c r="E15" s="36"/>
      <c r="F15" s="34"/>
      <c r="G15" s="34"/>
      <c r="H15" s="34"/>
      <c r="I15" s="133"/>
      <c r="J15" s="133"/>
    </row>
  </sheetData>
  <mergeCells count="7">
    <mergeCell ref="C4:J4"/>
    <mergeCell ref="C8:J8"/>
    <mergeCell ref="A1:J1"/>
    <mergeCell ref="A2:B3"/>
    <mergeCell ref="C2:E2"/>
    <mergeCell ref="F2:H2"/>
    <mergeCell ref="I2:J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workbookViewId="0">
      <selection activeCell="O31" sqref="O31"/>
    </sheetView>
  </sheetViews>
  <sheetFormatPr defaultColWidth="9.140625" defaultRowHeight="12.75" x14ac:dyDescent="0.2"/>
  <cols>
    <col min="1" max="14" width="9.140625" style="22"/>
    <col min="15" max="15" width="13.5703125" style="22" customWidth="1"/>
    <col min="16" max="16384" width="9.140625" style="22"/>
  </cols>
  <sheetData>
    <row r="1" spans="1:18" ht="19.5" customHeight="1" x14ac:dyDescent="0.25">
      <c r="A1" s="168" t="s">
        <v>45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8" ht="12.75" customHeight="1" x14ac:dyDescent="0.25">
      <c r="A2" s="167" t="s">
        <v>47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8" ht="21" customHeight="1" x14ac:dyDescent="0.25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8" x14ac:dyDescent="0.2">
      <c r="P4" s="26"/>
    </row>
    <row r="5" spans="1:18" x14ac:dyDescent="0.2">
      <c r="P5" s="23" t="s">
        <v>100</v>
      </c>
    </row>
    <row r="6" spans="1:18" x14ac:dyDescent="0.2">
      <c r="O6" s="22" t="s">
        <v>9</v>
      </c>
      <c r="P6" s="23">
        <f>SUM(Q6)</f>
        <v>69.400000000000006</v>
      </c>
      <c r="Q6" s="22">
        <f>ROUND(R6/R$8*100,1)</f>
        <v>69.400000000000006</v>
      </c>
      <c r="R6" s="22">
        <v>342</v>
      </c>
    </row>
    <row r="7" spans="1:18" x14ac:dyDescent="0.2">
      <c r="O7" s="22" t="s">
        <v>44</v>
      </c>
      <c r="P7" s="23">
        <f>SUM(Q7)</f>
        <v>30.6</v>
      </c>
      <c r="Q7" s="22">
        <f>ROUND(R7/R$8*100,1)</f>
        <v>30.6</v>
      </c>
      <c r="R7" s="22">
        <v>151</v>
      </c>
    </row>
    <row r="8" spans="1:18" x14ac:dyDescent="0.2">
      <c r="P8" s="23"/>
      <c r="Q8" s="22">
        <f>SUM(Q6:Q7)</f>
        <v>100</v>
      </c>
      <c r="R8" s="22">
        <f>SUM(R6:R7)</f>
        <v>493</v>
      </c>
    </row>
    <row r="9" spans="1:18" x14ac:dyDescent="0.2">
      <c r="P9" s="26"/>
    </row>
    <row r="10" spans="1:18" x14ac:dyDescent="0.2">
      <c r="P10" s="23" t="s">
        <v>117</v>
      </c>
    </row>
    <row r="11" spans="1:18" x14ac:dyDescent="0.2">
      <c r="O11" s="22" t="s">
        <v>9</v>
      </c>
      <c r="P11" s="23">
        <f>SUM(Q11)</f>
        <v>66.400000000000006</v>
      </c>
      <c r="Q11" s="22">
        <f>ROUND(R11/R$13*100,1)</f>
        <v>66.400000000000006</v>
      </c>
      <c r="R11" s="22">
        <v>390</v>
      </c>
    </row>
    <row r="12" spans="1:18" x14ac:dyDescent="0.2">
      <c r="O12" s="22" t="s">
        <v>44</v>
      </c>
      <c r="P12" s="23">
        <f>SUM(Q12)</f>
        <v>33.6</v>
      </c>
      <c r="Q12" s="22">
        <f>ROUND(R12/R$13*100,1)</f>
        <v>33.6</v>
      </c>
      <c r="R12" s="22">
        <v>197</v>
      </c>
    </row>
    <row r="13" spans="1:18" x14ac:dyDescent="0.2">
      <c r="Q13" s="22">
        <f>SUM(Q11:Q12)</f>
        <v>100</v>
      </c>
      <c r="R13" s="22">
        <f>SUM(R11:R12)</f>
        <v>587</v>
      </c>
    </row>
  </sheetData>
  <mergeCells count="2">
    <mergeCell ref="A2:M2"/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workbookViewId="0">
      <selection activeCell="T16" sqref="T16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14062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1.28515625" style="3" customWidth="1"/>
    <col min="11" max="11" width="6.85546875" style="3" customWidth="1"/>
    <col min="12" max="12" width="1.28515625" style="1" customWidth="1"/>
    <col min="13" max="16384" width="9.140625" style="1"/>
  </cols>
  <sheetData>
    <row r="1" spans="1:12" ht="15" customHeight="1" x14ac:dyDescent="0.25">
      <c r="A1" s="12" t="s">
        <v>105</v>
      </c>
      <c r="B1" s="12"/>
      <c r="C1" s="12"/>
      <c r="D1" s="12"/>
      <c r="E1" s="12"/>
      <c r="F1" s="12"/>
      <c r="G1" s="124"/>
      <c r="H1" s="124"/>
      <c r="I1" s="124"/>
      <c r="J1" s="124"/>
      <c r="K1" s="124"/>
      <c r="L1" s="5"/>
    </row>
    <row r="2" spans="1:12" ht="13.5" customHeight="1" thickBot="1" x14ac:dyDescent="0.3">
      <c r="A2" s="60"/>
      <c r="B2" s="61"/>
      <c r="C2" s="60"/>
      <c r="D2" s="60"/>
      <c r="E2" s="60"/>
      <c r="F2" s="60"/>
      <c r="G2" s="124"/>
      <c r="H2" s="124"/>
      <c r="I2" s="124"/>
      <c r="J2" s="124"/>
      <c r="K2" s="124"/>
      <c r="L2" s="5"/>
    </row>
    <row r="3" spans="1:12" ht="19.5" customHeight="1" x14ac:dyDescent="0.25">
      <c r="A3" s="111"/>
      <c r="B3" s="112"/>
      <c r="C3" s="113"/>
      <c r="D3" s="171" t="s">
        <v>112</v>
      </c>
      <c r="E3" s="172"/>
      <c r="F3" s="173"/>
      <c r="G3" s="174" t="s">
        <v>113</v>
      </c>
      <c r="H3" s="175"/>
      <c r="I3" s="175"/>
      <c r="J3" s="124"/>
      <c r="K3" s="124"/>
      <c r="L3" s="5"/>
    </row>
    <row r="4" spans="1:12" ht="30" customHeight="1" x14ac:dyDescent="0.25">
      <c r="A4" s="14"/>
      <c r="B4" s="14"/>
      <c r="C4" s="63"/>
      <c r="D4" s="109" t="s">
        <v>50</v>
      </c>
      <c r="E4" s="110" t="s">
        <v>52</v>
      </c>
      <c r="F4" s="100" t="s">
        <v>104</v>
      </c>
      <c r="G4" s="125" t="s">
        <v>50</v>
      </c>
      <c r="H4" s="126" t="s">
        <v>52</v>
      </c>
      <c r="I4" s="126" t="s">
        <v>28</v>
      </c>
      <c r="J4" s="127"/>
      <c r="K4" s="127"/>
      <c r="L4" s="115"/>
    </row>
    <row r="5" spans="1:12" s="2" customFormat="1" ht="22.5" customHeight="1" x14ac:dyDescent="0.25">
      <c r="A5" s="7" t="s">
        <v>3</v>
      </c>
      <c r="B5" s="7"/>
      <c r="C5" s="53"/>
      <c r="D5" s="56">
        <v>133</v>
      </c>
      <c r="E5" s="56">
        <v>101799</v>
      </c>
      <c r="F5" s="107">
        <v>362490</v>
      </c>
      <c r="G5" s="56">
        <v>409</v>
      </c>
      <c r="H5" s="56">
        <v>358226</v>
      </c>
      <c r="I5" s="56">
        <v>1239820</v>
      </c>
      <c r="J5" s="128"/>
      <c r="K5" s="128"/>
      <c r="L5" s="8"/>
    </row>
    <row r="6" spans="1:12" ht="21" customHeight="1" x14ac:dyDescent="0.25">
      <c r="A6" s="1" t="s">
        <v>26</v>
      </c>
      <c r="C6" s="25"/>
      <c r="D6" s="57">
        <v>81</v>
      </c>
      <c r="E6" s="57">
        <v>87350</v>
      </c>
      <c r="F6" s="68">
        <v>308209</v>
      </c>
      <c r="G6" s="57">
        <v>242</v>
      </c>
      <c r="H6" s="57">
        <v>306524</v>
      </c>
      <c r="I6" s="57">
        <v>1048659</v>
      </c>
      <c r="J6" s="4"/>
      <c r="K6" s="4"/>
      <c r="L6" s="4"/>
    </row>
    <row r="7" spans="1:12" ht="18.75" customHeight="1" x14ac:dyDescent="0.25">
      <c r="B7" s="1" t="s">
        <v>5</v>
      </c>
      <c r="C7" s="25"/>
      <c r="D7" s="42">
        <v>73</v>
      </c>
      <c r="E7" s="57">
        <v>38781</v>
      </c>
      <c r="F7" s="68">
        <v>122907</v>
      </c>
      <c r="G7" s="57">
        <v>207</v>
      </c>
      <c r="H7" s="57">
        <v>208480</v>
      </c>
      <c r="I7" s="57">
        <v>668799</v>
      </c>
      <c r="J7" s="10"/>
      <c r="K7" s="10"/>
      <c r="L7" s="10"/>
    </row>
    <row r="8" spans="1:12" ht="15" customHeight="1" x14ac:dyDescent="0.25">
      <c r="C8" s="25" t="s">
        <v>63</v>
      </c>
      <c r="D8" s="57">
        <v>39</v>
      </c>
      <c r="E8" s="57">
        <v>9442</v>
      </c>
      <c r="F8" s="68">
        <v>30199</v>
      </c>
      <c r="G8" s="57">
        <v>94</v>
      </c>
      <c r="H8" s="57">
        <v>23659</v>
      </c>
      <c r="I8" s="57">
        <v>74706</v>
      </c>
      <c r="J8" s="4"/>
      <c r="K8" s="4"/>
      <c r="L8" s="4"/>
    </row>
    <row r="9" spans="1:12" ht="15" customHeight="1" x14ac:dyDescent="0.25">
      <c r="C9" s="25" t="s">
        <v>64</v>
      </c>
      <c r="D9" s="57">
        <v>2</v>
      </c>
      <c r="E9" s="57">
        <v>585</v>
      </c>
      <c r="F9" s="68">
        <v>1914</v>
      </c>
      <c r="G9" s="57">
        <v>11</v>
      </c>
      <c r="H9" s="57">
        <v>3267</v>
      </c>
      <c r="I9" s="57">
        <v>10532</v>
      </c>
      <c r="J9" s="4"/>
      <c r="K9" s="4"/>
      <c r="L9" s="4"/>
    </row>
    <row r="10" spans="1:12" ht="15" customHeight="1" x14ac:dyDescent="0.25">
      <c r="C10" s="25" t="s">
        <v>65</v>
      </c>
      <c r="D10" s="57">
        <v>32</v>
      </c>
      <c r="E10" s="57">
        <v>28754</v>
      </c>
      <c r="F10" s="68">
        <v>90794</v>
      </c>
      <c r="G10" s="57">
        <v>102</v>
      </c>
      <c r="H10" s="57">
        <v>181554</v>
      </c>
      <c r="I10" s="57">
        <v>583561</v>
      </c>
      <c r="J10" s="4"/>
      <c r="K10" s="11"/>
      <c r="L10" s="4"/>
    </row>
    <row r="11" spans="1:12" ht="15" customHeight="1" x14ac:dyDescent="0.25">
      <c r="C11" s="25" t="s">
        <v>41</v>
      </c>
      <c r="D11" s="59" t="s">
        <v>10</v>
      </c>
      <c r="E11" s="59" t="s">
        <v>10</v>
      </c>
      <c r="F11" s="59" t="s">
        <v>10</v>
      </c>
      <c r="G11" s="130" t="s">
        <v>10</v>
      </c>
      <c r="H11" s="59" t="s">
        <v>10</v>
      </c>
      <c r="I11" s="59" t="s">
        <v>10</v>
      </c>
      <c r="J11" s="4"/>
      <c r="K11" s="11"/>
      <c r="L11" s="4"/>
    </row>
    <row r="12" spans="1:12" s="17" customFormat="1" ht="18.75" customHeight="1" x14ac:dyDescent="0.25">
      <c r="B12" s="17" t="s">
        <v>6</v>
      </c>
      <c r="C12" s="47"/>
      <c r="D12" s="42">
        <v>8</v>
      </c>
      <c r="E12" s="42">
        <v>48569</v>
      </c>
      <c r="F12" s="41">
        <v>185302</v>
      </c>
      <c r="G12" s="42">
        <v>35</v>
      </c>
      <c r="H12" s="42">
        <v>98044</v>
      </c>
      <c r="I12" s="42">
        <v>379860</v>
      </c>
      <c r="J12" s="18"/>
      <c r="K12" s="18"/>
      <c r="L12" s="18"/>
    </row>
    <row r="13" spans="1:12" s="17" customFormat="1" ht="18.75" customHeight="1" x14ac:dyDescent="0.25">
      <c r="C13" s="47" t="s">
        <v>116</v>
      </c>
      <c r="D13" s="42">
        <v>2</v>
      </c>
      <c r="E13" s="42">
        <v>46328</v>
      </c>
      <c r="F13" s="41">
        <v>171896</v>
      </c>
      <c r="G13" s="130">
        <v>2</v>
      </c>
      <c r="H13" s="57">
        <v>46328</v>
      </c>
      <c r="I13" s="57">
        <v>171896</v>
      </c>
      <c r="J13" s="18"/>
      <c r="K13" s="18"/>
      <c r="L13" s="18"/>
    </row>
    <row r="14" spans="1:12" ht="15" customHeight="1" x14ac:dyDescent="0.25">
      <c r="B14" s="9"/>
      <c r="C14" s="25" t="s">
        <v>37</v>
      </c>
      <c r="D14" s="59" t="s">
        <v>10</v>
      </c>
      <c r="E14" s="59" t="s">
        <v>10</v>
      </c>
      <c r="F14" s="108" t="s">
        <v>10</v>
      </c>
      <c r="G14" s="57">
        <v>6</v>
      </c>
      <c r="H14" s="57">
        <v>18214</v>
      </c>
      <c r="I14" s="57">
        <v>58759</v>
      </c>
      <c r="J14" s="10"/>
      <c r="K14" s="10"/>
      <c r="L14" s="10"/>
    </row>
    <row r="15" spans="1:12" ht="15" customHeight="1" x14ac:dyDescent="0.25">
      <c r="B15" s="9"/>
      <c r="C15" s="25" t="s">
        <v>38</v>
      </c>
      <c r="D15" s="42">
        <v>2</v>
      </c>
      <c r="E15" s="57">
        <v>1255</v>
      </c>
      <c r="F15" s="68">
        <v>8013</v>
      </c>
      <c r="G15" s="57">
        <v>5</v>
      </c>
      <c r="H15" s="57">
        <v>11344</v>
      </c>
      <c r="I15" s="57">
        <v>58029</v>
      </c>
      <c r="J15" s="10"/>
      <c r="K15" s="10"/>
      <c r="L15" s="10"/>
    </row>
    <row r="16" spans="1:12" ht="15" customHeight="1" x14ac:dyDescent="0.25">
      <c r="B16" s="9"/>
      <c r="C16" s="25" t="s">
        <v>40</v>
      </c>
      <c r="D16" s="42">
        <v>2</v>
      </c>
      <c r="E16" s="57">
        <v>147</v>
      </c>
      <c r="F16" s="68">
        <v>654</v>
      </c>
      <c r="G16" s="57">
        <v>8</v>
      </c>
      <c r="H16" s="57">
        <v>9567</v>
      </c>
      <c r="I16" s="57">
        <v>30248</v>
      </c>
      <c r="J16" s="10"/>
      <c r="K16" s="10"/>
      <c r="L16" s="10"/>
    </row>
    <row r="17" spans="1:12" ht="15" customHeight="1" x14ac:dyDescent="0.25">
      <c r="B17" s="9"/>
      <c r="C17" s="25" t="s">
        <v>39</v>
      </c>
      <c r="D17" s="59" t="s">
        <v>10</v>
      </c>
      <c r="E17" s="59" t="s">
        <v>10</v>
      </c>
      <c r="F17" s="108" t="s">
        <v>10</v>
      </c>
      <c r="G17" s="57">
        <v>2</v>
      </c>
      <c r="H17" s="57">
        <v>2426</v>
      </c>
      <c r="I17" s="57">
        <v>10481</v>
      </c>
      <c r="J17" s="10"/>
      <c r="K17" s="10"/>
      <c r="L17" s="10"/>
    </row>
    <row r="18" spans="1:12" ht="15" customHeight="1" x14ac:dyDescent="0.25">
      <c r="B18" s="9"/>
      <c r="C18" s="25" t="s">
        <v>48</v>
      </c>
      <c r="D18" s="59" t="s">
        <v>10</v>
      </c>
      <c r="E18" s="59" t="s">
        <v>10</v>
      </c>
      <c r="F18" s="108" t="s">
        <v>10</v>
      </c>
      <c r="G18" s="57">
        <v>2</v>
      </c>
      <c r="H18" s="57">
        <v>687</v>
      </c>
      <c r="I18" s="57">
        <v>3681</v>
      </c>
      <c r="J18" s="10"/>
      <c r="K18" s="10"/>
      <c r="L18" s="10"/>
    </row>
    <row r="19" spans="1:12" ht="15" customHeight="1" x14ac:dyDescent="0.25">
      <c r="B19" s="9"/>
      <c r="C19" s="25" t="s">
        <v>114</v>
      </c>
      <c r="D19" s="42">
        <v>1</v>
      </c>
      <c r="E19" s="42">
        <v>819</v>
      </c>
      <c r="F19" s="41">
        <v>4662</v>
      </c>
      <c r="G19" s="130">
        <v>1</v>
      </c>
      <c r="H19" s="57">
        <v>819</v>
      </c>
      <c r="I19" s="57">
        <v>4662</v>
      </c>
      <c r="J19" s="10"/>
      <c r="K19" s="10"/>
      <c r="L19" s="10"/>
    </row>
    <row r="20" spans="1:12" ht="15" customHeight="1" x14ac:dyDescent="0.25">
      <c r="B20" s="9"/>
      <c r="C20" s="25" t="s">
        <v>42</v>
      </c>
      <c r="D20" s="59" t="s">
        <v>10</v>
      </c>
      <c r="E20" s="59" t="s">
        <v>10</v>
      </c>
      <c r="F20" s="108" t="s">
        <v>10</v>
      </c>
      <c r="G20" s="57">
        <v>3</v>
      </c>
      <c r="H20" s="57">
        <v>7711</v>
      </c>
      <c r="I20" s="57">
        <v>37867</v>
      </c>
      <c r="J20" s="10"/>
      <c r="K20" s="10"/>
      <c r="L20" s="10"/>
    </row>
    <row r="21" spans="1:12" ht="15" customHeight="1" x14ac:dyDescent="0.25">
      <c r="B21" s="9"/>
      <c r="C21" s="25" t="s">
        <v>102</v>
      </c>
      <c r="D21" s="59" t="s">
        <v>10</v>
      </c>
      <c r="E21" s="59" t="s">
        <v>10</v>
      </c>
      <c r="F21" s="108" t="s">
        <v>10</v>
      </c>
      <c r="G21" s="57">
        <v>1</v>
      </c>
      <c r="H21" s="57">
        <v>430</v>
      </c>
      <c r="I21" s="57">
        <v>1750</v>
      </c>
      <c r="J21" s="10"/>
      <c r="K21" s="10"/>
      <c r="L21" s="10"/>
    </row>
    <row r="22" spans="1:12" ht="15" customHeight="1" x14ac:dyDescent="0.25">
      <c r="B22" s="9"/>
      <c r="C22" s="25" t="s">
        <v>115</v>
      </c>
      <c r="D22" s="42">
        <v>1</v>
      </c>
      <c r="E22" s="57">
        <v>20</v>
      </c>
      <c r="F22" s="68">
        <v>77</v>
      </c>
      <c r="G22" s="57">
        <v>1</v>
      </c>
      <c r="H22" s="57">
        <v>20</v>
      </c>
      <c r="I22" s="57">
        <v>77</v>
      </c>
      <c r="J22" s="10"/>
      <c r="K22" s="10"/>
      <c r="L22" s="10"/>
    </row>
    <row r="23" spans="1:12" ht="15" customHeight="1" x14ac:dyDescent="0.25">
      <c r="C23" s="54" t="s">
        <v>49</v>
      </c>
      <c r="D23" s="59" t="s">
        <v>10</v>
      </c>
      <c r="E23" s="59" t="s">
        <v>10</v>
      </c>
      <c r="F23" s="108" t="s">
        <v>10</v>
      </c>
      <c r="G23" s="57">
        <v>4</v>
      </c>
      <c r="H23" s="57">
        <v>498</v>
      </c>
      <c r="I23" s="57">
        <v>2410</v>
      </c>
      <c r="J23" s="11"/>
      <c r="K23" s="11"/>
      <c r="L23" s="11"/>
    </row>
    <row r="24" spans="1:12" ht="18.75" customHeight="1" x14ac:dyDescent="0.25">
      <c r="A24" s="1" t="s">
        <v>53</v>
      </c>
      <c r="C24" s="99"/>
      <c r="D24" s="57">
        <v>12</v>
      </c>
      <c r="E24" s="57">
        <v>14449</v>
      </c>
      <c r="F24" s="68">
        <v>54281</v>
      </c>
      <c r="G24" s="130">
        <v>58</v>
      </c>
      <c r="H24" s="57">
        <v>51702</v>
      </c>
      <c r="I24" s="57">
        <v>191161</v>
      </c>
      <c r="J24" s="11"/>
      <c r="K24" s="11"/>
      <c r="L24" s="11"/>
    </row>
    <row r="25" spans="1:12" ht="15" customHeight="1" x14ac:dyDescent="0.25">
      <c r="C25" s="99" t="s">
        <v>5</v>
      </c>
      <c r="D25" s="57">
        <v>7</v>
      </c>
      <c r="E25" s="57">
        <v>952</v>
      </c>
      <c r="F25" s="68">
        <v>2917</v>
      </c>
      <c r="G25" s="130">
        <v>32</v>
      </c>
      <c r="H25" s="57">
        <v>5132</v>
      </c>
      <c r="I25" s="57">
        <v>14916</v>
      </c>
      <c r="J25" s="11"/>
      <c r="K25" s="11"/>
      <c r="L25" s="11"/>
    </row>
    <row r="26" spans="1:12" ht="15" customHeight="1" x14ac:dyDescent="0.25">
      <c r="C26" s="99" t="s">
        <v>6</v>
      </c>
      <c r="D26" s="57">
        <v>5</v>
      </c>
      <c r="E26" s="57">
        <v>13497</v>
      </c>
      <c r="F26" s="68">
        <v>51364</v>
      </c>
      <c r="G26" s="130">
        <v>26</v>
      </c>
      <c r="H26" s="57">
        <v>46570</v>
      </c>
      <c r="I26" s="57">
        <v>176245</v>
      </c>
      <c r="J26" s="11"/>
      <c r="K26" s="11"/>
      <c r="L26" s="11"/>
    </row>
    <row r="27" spans="1:12" ht="18.75" customHeight="1" x14ac:dyDescent="0.25">
      <c r="A27" s="1" t="s">
        <v>27</v>
      </c>
      <c r="C27" s="99"/>
      <c r="D27" s="57">
        <v>40</v>
      </c>
      <c r="E27" s="57" t="s">
        <v>10</v>
      </c>
      <c r="F27" s="68" t="s">
        <v>10</v>
      </c>
      <c r="G27" s="57">
        <v>109</v>
      </c>
      <c r="H27" s="57" t="s">
        <v>10</v>
      </c>
      <c r="I27" s="57" t="s">
        <v>10</v>
      </c>
      <c r="J27" s="11"/>
      <c r="K27" s="11"/>
      <c r="L27" s="11"/>
    </row>
    <row r="28" spans="1:12" ht="15" customHeight="1" x14ac:dyDescent="0.25">
      <c r="C28" s="99" t="s">
        <v>5</v>
      </c>
      <c r="D28" s="57">
        <v>28</v>
      </c>
      <c r="E28" s="57" t="s">
        <v>10</v>
      </c>
      <c r="F28" s="68" t="s">
        <v>10</v>
      </c>
      <c r="G28" s="130">
        <v>79</v>
      </c>
      <c r="H28" s="57" t="s">
        <v>10</v>
      </c>
      <c r="I28" s="57" t="s">
        <v>10</v>
      </c>
      <c r="J28" s="11"/>
      <c r="K28" s="11"/>
      <c r="L28" s="11"/>
    </row>
    <row r="29" spans="1:12" ht="15" customHeight="1" x14ac:dyDescent="0.25">
      <c r="C29" s="99" t="s">
        <v>6</v>
      </c>
      <c r="D29" s="57">
        <v>12</v>
      </c>
      <c r="E29" s="57" t="s">
        <v>10</v>
      </c>
      <c r="F29" s="68" t="s">
        <v>10</v>
      </c>
      <c r="G29" s="130">
        <v>30</v>
      </c>
      <c r="H29" s="57" t="s">
        <v>10</v>
      </c>
      <c r="I29" s="57" t="s">
        <v>10</v>
      </c>
      <c r="J29" s="11"/>
      <c r="K29" s="11"/>
      <c r="L29" s="11"/>
    </row>
    <row r="30" spans="1:12" ht="6.75" customHeight="1" x14ac:dyDescent="0.25">
      <c r="C30" s="16"/>
      <c r="D30" s="11"/>
      <c r="E30" s="11"/>
      <c r="F30" s="11"/>
      <c r="G30" s="4"/>
      <c r="H30" s="11"/>
      <c r="I30" s="11"/>
      <c r="J30" s="11"/>
      <c r="K30" s="11"/>
      <c r="L30" s="11"/>
    </row>
    <row r="31" spans="1:12" ht="15" customHeight="1" x14ac:dyDescent="0.25">
      <c r="A31" s="114" t="s">
        <v>107</v>
      </c>
      <c r="B31" s="114"/>
      <c r="C31" s="114"/>
      <c r="D31" s="114"/>
      <c r="E31" s="114"/>
      <c r="F31" s="114"/>
    </row>
    <row r="32" spans="1:12" ht="13.5" customHeight="1" x14ac:dyDescent="0.25">
      <c r="A32" s="70" t="s">
        <v>106</v>
      </c>
    </row>
  </sheetData>
  <mergeCells count="2">
    <mergeCell ref="D3:F3"/>
    <mergeCell ref="G3:I3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N22" sqref="N22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176" t="s">
        <v>54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5" ht="15.75" customHeight="1" x14ac:dyDescent="0.25">
      <c r="A2" s="118" t="s">
        <v>113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5" ht="20.25" customHeight="1" x14ac:dyDescent="0.25">
      <c r="A4" s="13"/>
      <c r="B4" s="13"/>
      <c r="C4" s="13"/>
      <c r="D4" s="62"/>
      <c r="E4" s="179" t="s">
        <v>15</v>
      </c>
      <c r="F4" s="179" t="s">
        <v>16</v>
      </c>
      <c r="G4" s="169" t="s">
        <v>25</v>
      </c>
      <c r="H4" s="170"/>
      <c r="I4" s="170"/>
      <c r="J4" s="170"/>
      <c r="K4" s="170"/>
      <c r="L4" s="170"/>
      <c r="M4" s="170"/>
      <c r="N4" s="170"/>
      <c r="O4" s="6"/>
    </row>
    <row r="5" spans="1:15" ht="32.25" customHeight="1" x14ac:dyDescent="0.25">
      <c r="A5" s="14"/>
      <c r="B5" s="14"/>
      <c r="C5" s="14"/>
      <c r="D5" s="63"/>
      <c r="E5" s="180"/>
      <c r="F5" s="180"/>
      <c r="G5" s="64" t="s">
        <v>17</v>
      </c>
      <c r="H5" s="15" t="s">
        <v>18</v>
      </c>
      <c r="I5" s="15" t="s">
        <v>19</v>
      </c>
      <c r="J5" s="15" t="s">
        <v>20</v>
      </c>
      <c r="K5" s="15" t="s">
        <v>21</v>
      </c>
      <c r="L5" s="15" t="s">
        <v>22</v>
      </c>
      <c r="M5" s="15" t="s">
        <v>23</v>
      </c>
      <c r="N5" s="27" t="s">
        <v>24</v>
      </c>
      <c r="O5" s="6"/>
    </row>
    <row r="6" spans="1:15" ht="25.5" customHeight="1" x14ac:dyDescent="0.25">
      <c r="A6" s="2" t="s">
        <v>3</v>
      </c>
      <c r="B6" s="7"/>
      <c r="C6" s="7"/>
      <c r="D6" s="53"/>
      <c r="E6" s="65">
        <v>1846</v>
      </c>
      <c r="F6" s="67">
        <v>140005</v>
      </c>
      <c r="G6" s="65">
        <v>146</v>
      </c>
      <c r="H6" s="65">
        <v>587</v>
      </c>
      <c r="I6" s="65">
        <v>570</v>
      </c>
      <c r="J6" s="65">
        <v>405</v>
      </c>
      <c r="K6" s="65">
        <v>89</v>
      </c>
      <c r="L6" s="65">
        <v>43</v>
      </c>
      <c r="M6" s="65">
        <v>5</v>
      </c>
      <c r="N6" s="138">
        <v>1</v>
      </c>
    </row>
    <row r="7" spans="1:15" ht="21" customHeight="1" x14ac:dyDescent="0.25">
      <c r="B7" s="6" t="s">
        <v>11</v>
      </c>
      <c r="C7" s="6"/>
      <c r="D7" s="25"/>
      <c r="E7" s="57">
        <v>1770</v>
      </c>
      <c r="F7" s="68">
        <v>135136</v>
      </c>
      <c r="G7" s="57">
        <v>122</v>
      </c>
      <c r="H7" s="57">
        <v>573</v>
      </c>
      <c r="I7" s="57">
        <v>549</v>
      </c>
      <c r="J7" s="57">
        <v>391</v>
      </c>
      <c r="K7" s="57">
        <v>87</v>
      </c>
      <c r="L7" s="57">
        <v>42</v>
      </c>
      <c r="M7" s="57">
        <v>5</v>
      </c>
      <c r="N7" s="139">
        <v>1</v>
      </c>
    </row>
    <row r="8" spans="1:15" ht="19.5" customHeight="1" x14ac:dyDescent="0.25">
      <c r="B8" s="6"/>
      <c r="C8" s="6" t="s">
        <v>5</v>
      </c>
      <c r="D8" s="25"/>
      <c r="E8" s="57">
        <v>1740</v>
      </c>
      <c r="F8" s="68">
        <v>132461</v>
      </c>
      <c r="G8" s="57">
        <v>122</v>
      </c>
      <c r="H8" s="57">
        <v>568</v>
      </c>
      <c r="I8" s="57">
        <v>541</v>
      </c>
      <c r="J8" s="57">
        <v>378</v>
      </c>
      <c r="K8" s="57">
        <v>83</v>
      </c>
      <c r="L8" s="57">
        <v>42</v>
      </c>
      <c r="M8" s="57">
        <v>5</v>
      </c>
      <c r="N8" s="139">
        <v>1</v>
      </c>
    </row>
    <row r="9" spans="1:15" ht="15" customHeight="1" x14ac:dyDescent="0.25">
      <c r="B9" s="6"/>
      <c r="C9" s="6"/>
      <c r="D9" s="25" t="s">
        <v>63</v>
      </c>
      <c r="E9" s="57">
        <v>94</v>
      </c>
      <c r="F9" s="68">
        <v>17355</v>
      </c>
      <c r="G9" s="58" t="s">
        <v>10</v>
      </c>
      <c r="H9" s="58">
        <v>2</v>
      </c>
      <c r="I9" s="58">
        <v>5</v>
      </c>
      <c r="J9" s="58">
        <v>19</v>
      </c>
      <c r="K9" s="58">
        <v>23</v>
      </c>
      <c r="L9" s="58">
        <v>39</v>
      </c>
      <c r="M9" s="58">
        <v>5</v>
      </c>
      <c r="N9" s="86">
        <v>1</v>
      </c>
      <c r="O9" s="3"/>
    </row>
    <row r="10" spans="1:15" ht="15" customHeight="1" x14ac:dyDescent="0.25">
      <c r="B10" s="6"/>
      <c r="C10" s="6"/>
      <c r="D10" s="25" t="s">
        <v>64</v>
      </c>
      <c r="E10" s="57">
        <v>22</v>
      </c>
      <c r="F10" s="68">
        <v>2581</v>
      </c>
      <c r="G10" s="58" t="s">
        <v>10</v>
      </c>
      <c r="H10" s="58">
        <v>2</v>
      </c>
      <c r="I10" s="58">
        <v>11</v>
      </c>
      <c r="J10" s="58">
        <v>2</v>
      </c>
      <c r="K10" s="58">
        <v>5</v>
      </c>
      <c r="L10" s="58">
        <v>2</v>
      </c>
      <c r="M10" s="58" t="s">
        <v>10</v>
      </c>
      <c r="N10" s="86" t="s">
        <v>10</v>
      </c>
    </row>
    <row r="11" spans="1:15" ht="15" customHeight="1" x14ac:dyDescent="0.25">
      <c r="B11" s="6"/>
      <c r="C11" s="6"/>
      <c r="D11" s="25" t="s">
        <v>65</v>
      </c>
      <c r="E11" s="57">
        <v>1624</v>
      </c>
      <c r="F11" s="68">
        <v>112525</v>
      </c>
      <c r="G11" s="58">
        <v>122</v>
      </c>
      <c r="H11" s="58">
        <v>564</v>
      </c>
      <c r="I11" s="58">
        <v>525</v>
      </c>
      <c r="J11" s="58">
        <v>357</v>
      </c>
      <c r="K11" s="58">
        <v>55</v>
      </c>
      <c r="L11" s="58">
        <v>1</v>
      </c>
      <c r="M11" s="58" t="s">
        <v>10</v>
      </c>
      <c r="N11" s="86" t="s">
        <v>10</v>
      </c>
    </row>
    <row r="12" spans="1:15" ht="19.5" customHeight="1" x14ac:dyDescent="0.25">
      <c r="B12" s="6"/>
      <c r="C12" s="6" t="s">
        <v>6</v>
      </c>
      <c r="D12" s="25"/>
      <c r="E12" s="57">
        <v>30</v>
      </c>
      <c r="F12" s="68">
        <v>2675</v>
      </c>
      <c r="G12" s="58" t="s">
        <v>10</v>
      </c>
      <c r="H12" s="58">
        <v>5</v>
      </c>
      <c r="I12" s="58">
        <v>8</v>
      </c>
      <c r="J12" s="58">
        <v>13</v>
      </c>
      <c r="K12" s="58">
        <v>4</v>
      </c>
      <c r="L12" s="58" t="s">
        <v>10</v>
      </c>
      <c r="M12" s="58" t="s">
        <v>10</v>
      </c>
      <c r="N12" s="131" t="s">
        <v>10</v>
      </c>
    </row>
    <row r="13" spans="1:15" ht="21" customHeight="1" x14ac:dyDescent="0.25">
      <c r="B13" s="6" t="s">
        <v>12</v>
      </c>
      <c r="C13" s="6"/>
      <c r="D13" s="25"/>
      <c r="E13" s="57" t="s">
        <v>10</v>
      </c>
      <c r="F13" s="68" t="s">
        <v>10</v>
      </c>
      <c r="G13" s="58" t="s">
        <v>10</v>
      </c>
      <c r="H13" s="58" t="s">
        <v>10</v>
      </c>
      <c r="I13" s="58" t="s">
        <v>10</v>
      </c>
      <c r="J13" s="58" t="s">
        <v>10</v>
      </c>
      <c r="K13" s="58" t="s">
        <v>10</v>
      </c>
      <c r="L13" s="58" t="s">
        <v>10</v>
      </c>
      <c r="M13" s="58" t="s">
        <v>10</v>
      </c>
      <c r="N13" s="131" t="s">
        <v>10</v>
      </c>
    </row>
    <row r="14" spans="1:15" ht="32.25" customHeight="1" x14ac:dyDescent="0.25">
      <c r="B14" s="177" t="s">
        <v>13</v>
      </c>
      <c r="C14" s="177"/>
      <c r="D14" s="178"/>
      <c r="E14" s="66">
        <v>47</v>
      </c>
      <c r="F14" s="69">
        <v>4050</v>
      </c>
      <c r="G14" s="131">
        <v>1</v>
      </c>
      <c r="H14" s="131">
        <v>9</v>
      </c>
      <c r="I14" s="131">
        <v>20</v>
      </c>
      <c r="J14" s="131">
        <v>14</v>
      </c>
      <c r="K14" s="131">
        <v>2</v>
      </c>
      <c r="L14" s="131">
        <v>1</v>
      </c>
      <c r="M14" s="131" t="s">
        <v>10</v>
      </c>
      <c r="N14" s="131" t="s">
        <v>10</v>
      </c>
    </row>
    <row r="15" spans="1:15" ht="32.25" customHeight="1" x14ac:dyDescent="0.25">
      <c r="B15" s="177" t="s">
        <v>14</v>
      </c>
      <c r="C15" s="177"/>
      <c r="D15" s="178"/>
      <c r="E15" s="66">
        <v>29</v>
      </c>
      <c r="F15" s="69">
        <v>819</v>
      </c>
      <c r="G15" s="131">
        <v>23</v>
      </c>
      <c r="H15" s="131">
        <v>5</v>
      </c>
      <c r="I15" s="131">
        <v>1</v>
      </c>
      <c r="J15" s="131" t="s">
        <v>10</v>
      </c>
      <c r="K15" s="131" t="s">
        <v>10</v>
      </c>
      <c r="L15" s="131" t="s">
        <v>10</v>
      </c>
      <c r="M15" s="131" t="s">
        <v>10</v>
      </c>
      <c r="N15" s="131" t="s">
        <v>10</v>
      </c>
    </row>
  </sheetData>
  <mergeCells count="6">
    <mergeCell ref="A1:N1"/>
    <mergeCell ref="B14:D14"/>
    <mergeCell ref="B15:D15"/>
    <mergeCell ref="E4:E5"/>
    <mergeCell ref="F4:F5"/>
    <mergeCell ref="G4:N4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workbookViewId="0">
      <selection activeCell="G23" sqref="G23"/>
    </sheetView>
  </sheetViews>
  <sheetFormatPr defaultColWidth="9.140625" defaultRowHeight="12.75" x14ac:dyDescent="0.2"/>
  <cols>
    <col min="1" max="1" width="53.140625" style="78" customWidth="1"/>
    <col min="2" max="2" width="35.5703125" style="78" customWidth="1"/>
    <col min="3" max="16384" width="9.140625" style="78"/>
  </cols>
  <sheetData>
    <row r="1" spans="1:2" ht="16.5" customHeight="1" x14ac:dyDescent="0.2">
      <c r="A1" s="79" t="s">
        <v>66</v>
      </c>
      <c r="B1" s="80"/>
    </row>
    <row r="2" spans="1:2" ht="15" x14ac:dyDescent="0.2">
      <c r="A2" s="73"/>
      <c r="B2" s="80"/>
    </row>
    <row r="3" spans="1:2" x14ac:dyDescent="0.2">
      <c r="A3" s="75" t="s">
        <v>67</v>
      </c>
      <c r="B3" s="80"/>
    </row>
    <row r="4" spans="1:2" ht="4.5" customHeight="1" x14ac:dyDescent="0.2">
      <c r="A4" s="75"/>
      <c r="B4" s="80"/>
    </row>
    <row r="5" spans="1:2" ht="27" customHeight="1" x14ac:dyDescent="0.2">
      <c r="A5" s="181" t="s">
        <v>68</v>
      </c>
      <c r="B5" s="181"/>
    </row>
    <row r="6" spans="1:2" ht="4.5" customHeight="1" x14ac:dyDescent="0.2">
      <c r="A6" s="75"/>
      <c r="B6" s="80"/>
    </row>
    <row r="7" spans="1:2" x14ac:dyDescent="0.2">
      <c r="A7" s="75" t="s">
        <v>69</v>
      </c>
      <c r="B7" s="80"/>
    </row>
    <row r="8" spans="1:2" ht="4.5" customHeight="1" x14ac:dyDescent="0.2">
      <c r="A8" s="75"/>
      <c r="B8" s="80"/>
    </row>
    <row r="9" spans="1:2" ht="49.5" customHeight="1" x14ac:dyDescent="0.2">
      <c r="A9" s="181" t="s">
        <v>70</v>
      </c>
      <c r="B9" s="181"/>
    </row>
    <row r="10" spans="1:2" ht="39.75" customHeight="1" x14ac:dyDescent="0.2">
      <c r="A10" s="181" t="s">
        <v>71</v>
      </c>
      <c r="B10" s="181"/>
    </row>
    <row r="11" spans="1:2" ht="4.5" customHeight="1" x14ac:dyDescent="0.2">
      <c r="A11" s="74"/>
      <c r="B11" s="80"/>
    </row>
    <row r="12" spans="1:2" x14ac:dyDescent="0.2">
      <c r="A12" s="75" t="s">
        <v>72</v>
      </c>
      <c r="B12" s="80"/>
    </row>
    <row r="13" spans="1:2" ht="4.5" customHeight="1" x14ac:dyDescent="0.2">
      <c r="A13" s="74"/>
      <c r="B13" s="80"/>
    </row>
    <row r="14" spans="1:2" ht="27" customHeight="1" x14ac:dyDescent="0.2">
      <c r="A14" s="182" t="s">
        <v>73</v>
      </c>
      <c r="B14" s="182"/>
    </row>
    <row r="15" spans="1:2" ht="39" customHeight="1" x14ac:dyDescent="0.2">
      <c r="A15" s="182" t="s">
        <v>74</v>
      </c>
      <c r="B15" s="182"/>
    </row>
    <row r="16" spans="1:2" ht="40.5" customHeight="1" x14ac:dyDescent="0.2">
      <c r="A16" s="181" t="s">
        <v>75</v>
      </c>
      <c r="B16" s="181"/>
    </row>
    <row r="17" spans="1:2" ht="27" customHeight="1" x14ac:dyDescent="0.2">
      <c r="A17" s="182" t="s">
        <v>76</v>
      </c>
      <c r="B17" s="182"/>
    </row>
    <row r="18" spans="1:2" ht="27" customHeight="1" x14ac:dyDescent="0.2">
      <c r="A18" s="182" t="s">
        <v>77</v>
      </c>
      <c r="B18" s="182"/>
    </row>
    <row r="19" spans="1:2" x14ac:dyDescent="0.2">
      <c r="A19" s="182" t="s">
        <v>78</v>
      </c>
      <c r="B19" s="182"/>
    </row>
    <row r="20" spans="1:2" x14ac:dyDescent="0.2">
      <c r="A20" s="182" t="s">
        <v>79</v>
      </c>
      <c r="B20" s="182"/>
    </row>
    <row r="21" spans="1:2" x14ac:dyDescent="0.2">
      <c r="A21" s="184" t="s">
        <v>80</v>
      </c>
      <c r="B21" s="184"/>
    </row>
    <row r="22" spans="1:2" ht="27" customHeight="1" x14ac:dyDescent="0.2">
      <c r="A22" s="182" t="s">
        <v>81</v>
      </c>
      <c r="B22" s="182"/>
    </row>
    <row r="23" spans="1:2" ht="27" customHeight="1" x14ac:dyDescent="0.2">
      <c r="A23" s="182" t="s">
        <v>82</v>
      </c>
      <c r="B23" s="182"/>
    </row>
    <row r="24" spans="1:2" ht="27" customHeight="1" x14ac:dyDescent="0.2">
      <c r="A24" s="182" t="s">
        <v>83</v>
      </c>
      <c r="B24" s="182"/>
    </row>
    <row r="25" spans="1:2" ht="26.25" customHeight="1" x14ac:dyDescent="0.2">
      <c r="A25" s="182" t="s">
        <v>84</v>
      </c>
      <c r="B25" s="182"/>
    </row>
    <row r="26" spans="1:2" ht="9" customHeight="1" x14ac:dyDescent="0.2">
      <c r="A26" s="76"/>
      <c r="B26" s="80"/>
    </row>
    <row r="27" spans="1:2" ht="14.25" x14ac:dyDescent="0.2">
      <c r="A27" s="185" t="s">
        <v>85</v>
      </c>
      <c r="B27" s="185"/>
    </row>
    <row r="28" spans="1:2" x14ac:dyDescent="0.2">
      <c r="A28" s="77"/>
      <c r="B28" s="80"/>
    </row>
    <row r="29" spans="1:2" ht="15" customHeight="1" x14ac:dyDescent="0.2">
      <c r="A29" s="81" t="s">
        <v>86</v>
      </c>
      <c r="B29" s="81" t="s">
        <v>98</v>
      </c>
    </row>
    <row r="30" spans="1:2" ht="9" customHeight="1" x14ac:dyDescent="0.2">
      <c r="A30" s="81"/>
      <c r="B30" s="81"/>
    </row>
    <row r="31" spans="1:2" ht="13.5" customHeight="1" x14ac:dyDescent="0.2">
      <c r="A31" s="81" t="s">
        <v>87</v>
      </c>
      <c r="B31" s="81" t="s">
        <v>99</v>
      </c>
    </row>
    <row r="32" spans="1:2" ht="15" customHeight="1" x14ac:dyDescent="0.2">
      <c r="A32" s="81" t="s">
        <v>88</v>
      </c>
      <c r="B32" s="81" t="s">
        <v>90</v>
      </c>
    </row>
    <row r="33" spans="1:2" ht="15" x14ac:dyDescent="0.2">
      <c r="A33" s="81" t="s">
        <v>89</v>
      </c>
      <c r="B33" s="81"/>
    </row>
    <row r="34" spans="1:2" x14ac:dyDescent="0.2">
      <c r="A34" s="80" t="s">
        <v>101</v>
      </c>
      <c r="B34" s="80"/>
    </row>
    <row r="35" spans="1:2" x14ac:dyDescent="0.2">
      <c r="A35" s="82"/>
      <c r="B35" s="80"/>
    </row>
    <row r="36" spans="1:2" x14ac:dyDescent="0.2">
      <c r="A36" s="82"/>
      <c r="B36" s="80"/>
    </row>
    <row r="37" spans="1:2" x14ac:dyDescent="0.2">
      <c r="A37" s="183" t="s">
        <v>91</v>
      </c>
      <c r="B37" s="183"/>
    </row>
    <row r="38" spans="1:2" x14ac:dyDescent="0.2">
      <c r="A38" s="183" t="s">
        <v>92</v>
      </c>
      <c r="B38" s="183"/>
    </row>
    <row r="39" spans="1:2" x14ac:dyDescent="0.2">
      <c r="A39" s="183" t="s">
        <v>93</v>
      </c>
      <c r="B39" s="183"/>
    </row>
    <row r="40" spans="1:2" x14ac:dyDescent="0.2">
      <c r="A40" s="186" t="s">
        <v>94</v>
      </c>
      <c r="B40" s="186"/>
    </row>
    <row r="41" spans="1:2" x14ac:dyDescent="0.2">
      <c r="A41" s="183" t="s">
        <v>95</v>
      </c>
      <c r="B41" s="183"/>
    </row>
    <row r="42" spans="1:2" x14ac:dyDescent="0.2">
      <c r="A42" s="183" t="s">
        <v>96</v>
      </c>
      <c r="B42" s="183"/>
    </row>
    <row r="43" spans="1:2" ht="6.75" customHeight="1" x14ac:dyDescent="0.2">
      <c r="A43" s="73"/>
      <c r="B43" s="80"/>
    </row>
    <row r="44" spans="1:2" ht="15.75" thickBot="1" x14ac:dyDescent="0.25">
      <c r="A44" s="83"/>
      <c r="B44" s="84"/>
    </row>
    <row r="45" spans="1:2" x14ac:dyDescent="0.2">
      <c r="A45" s="187" t="s">
        <v>97</v>
      </c>
      <c r="B45" s="187"/>
    </row>
  </sheetData>
  <mergeCells count="23">
    <mergeCell ref="A39:B39"/>
    <mergeCell ref="A40:B40"/>
    <mergeCell ref="A41:B41"/>
    <mergeCell ref="A42:B42"/>
    <mergeCell ref="A45:B45"/>
    <mergeCell ref="A38:B3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7:B37"/>
    <mergeCell ref="A16:B16"/>
    <mergeCell ref="A5:B5"/>
    <mergeCell ref="A9:B9"/>
    <mergeCell ref="A10:B10"/>
    <mergeCell ref="A14:B14"/>
    <mergeCell ref="A15:B15"/>
  </mergeCells>
  <hyperlinks>
    <hyperlink ref="A40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Tab. 1.</vt:lpstr>
      <vt:lpstr>Graf 1.</vt:lpstr>
      <vt:lpstr>Tab.2</vt:lpstr>
      <vt:lpstr>Tab.3</vt:lpstr>
      <vt:lpstr>Graf 2</vt:lpstr>
      <vt:lpstr>Tab.4</vt:lpstr>
      <vt:lpstr>Tab. 5.</vt:lpstr>
      <vt:lpstr>Metodologija</vt:lpstr>
      <vt:lpstr>'Graf 1.'!Podrucje_ispisa</vt:lpstr>
      <vt:lpstr>'Tab. 5.'!Podrucje_ispisa</vt:lpstr>
      <vt:lpstr>Tab.2!Podrucje_ispisa</vt:lpstr>
      <vt:lpstr>Tab.3!Podrucje_ispisa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2017-11-20T10:23:10Z</cp:lastPrinted>
  <dcterms:created xsi:type="dcterms:W3CDTF">2003-03-28T11:52:50Z</dcterms:created>
  <dcterms:modified xsi:type="dcterms:W3CDTF">2017-11-20T11:08:09Z</dcterms:modified>
</cp:coreProperties>
</file>